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 showInkAnnotation="0"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28.02.2025\меню\"/>
    </mc:Choice>
  </mc:AlternateContent>
  <xr:revisionPtr revIDLastSave="0" documentId="8_{749DF2B5-8150-4737-B5C9-7A955E741506}" xr6:coauthVersionLast="47" xr6:coauthVersionMax="47" xr10:uidLastSave="{00000000-0000-0000-0000-000000000000}"/>
  <bookViews>
    <workbookView xWindow="-120" yWindow="-120" windowWidth="29040" windowHeight="15840"/>
  </bookViews>
  <sheets>
    <sheet name="6" sheetId="6" r:id="rId1"/>
    <sheet name="6 овз" sheetId="7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21" i="6" l="1"/>
  <c r="O20" i="6"/>
  <c r="O18" i="6"/>
  <c r="O27" i="6" s="1"/>
  <c r="O20" i="7"/>
  <c r="O19" i="7"/>
  <c r="O18" i="7"/>
  <c r="O17" i="7"/>
  <c r="O16" i="7"/>
  <c r="O15" i="7"/>
  <c r="O14" i="7"/>
  <c r="G14" i="7"/>
  <c r="O7" i="6"/>
  <c r="O16" i="6" s="1"/>
  <c r="C16" i="6"/>
  <c r="D16" i="6"/>
  <c r="E16" i="6"/>
  <c r="F16" i="6"/>
  <c r="H16" i="6"/>
  <c r="G18" i="6"/>
  <c r="G7" i="6"/>
  <c r="P22" i="7"/>
  <c r="N22" i="7"/>
  <c r="N24" i="7" s="1"/>
  <c r="M22" i="7"/>
  <c r="M24" i="7" s="1"/>
  <c r="L22" i="7"/>
  <c r="L24" i="7" s="1"/>
  <c r="K22" i="7"/>
  <c r="K24" i="7" s="1"/>
  <c r="O22" i="7"/>
  <c r="P12" i="7"/>
  <c r="P24" i="7"/>
  <c r="N12" i="7"/>
  <c r="M12" i="7"/>
  <c r="L12" i="7"/>
  <c r="K12" i="7"/>
  <c r="O9" i="7"/>
  <c r="O7" i="7"/>
  <c r="O12" i="7"/>
  <c r="O24" i="7" s="1"/>
  <c r="C22" i="7"/>
  <c r="C24" i="7" s="1"/>
  <c r="D22" i="7"/>
  <c r="E22" i="7"/>
  <c r="F22" i="7"/>
  <c r="H22" i="7"/>
  <c r="G20" i="7"/>
  <c r="G19" i="7"/>
  <c r="G18" i="7"/>
  <c r="G17" i="7"/>
  <c r="G16" i="7"/>
  <c r="G15" i="7"/>
  <c r="G22" i="7"/>
  <c r="G24" i="7" s="1"/>
  <c r="H12" i="7"/>
  <c r="H24" i="7" s="1"/>
  <c r="G9" i="7"/>
  <c r="G7" i="7"/>
  <c r="G12" i="7"/>
  <c r="O10" i="6"/>
  <c r="O9" i="6"/>
  <c r="H27" i="6"/>
  <c r="G22" i="6"/>
  <c r="G19" i="6"/>
  <c r="G27" i="6" s="1"/>
  <c r="G10" i="6"/>
  <c r="G16" i="6" s="1"/>
  <c r="C12" i="7"/>
  <c r="D12" i="7"/>
  <c r="D24" i="7"/>
  <c r="E12" i="7"/>
  <c r="E24" i="7"/>
  <c r="F12" i="7"/>
  <c r="F24" i="7"/>
  <c r="N27" i="6"/>
  <c r="M27" i="6"/>
  <c r="L27" i="6"/>
  <c r="K27" i="6"/>
  <c r="P16" i="6"/>
  <c r="N16" i="6"/>
  <c r="M16" i="6"/>
  <c r="L16" i="6"/>
  <c r="K16" i="6"/>
  <c r="C27" i="6"/>
  <c r="D27" i="6"/>
  <c r="E27" i="6"/>
  <c r="F27" i="6"/>
  <c r="P27" i="6"/>
</calcChain>
</file>

<file path=xl/sharedStrings.xml><?xml version="1.0" encoding="utf-8"?>
<sst xmlns="http://schemas.openxmlformats.org/spreadsheetml/2006/main" count="106" uniqueCount="41">
  <si>
    <t>Наименование блюда</t>
  </si>
  <si>
    <t>Ккал</t>
  </si>
  <si>
    <t>__________________________</t>
  </si>
  <si>
    <t>_________________________________________________________________</t>
  </si>
  <si>
    <t>Хлеб пшеничный</t>
  </si>
  <si>
    <t xml:space="preserve">Хлеб ржаной </t>
  </si>
  <si>
    <t>Итого</t>
  </si>
  <si>
    <t>Выход (гр)</t>
  </si>
  <si>
    <t>Цена (руб)</t>
  </si>
  <si>
    <t>Школа №_______________</t>
  </si>
  <si>
    <t>_________________________</t>
  </si>
  <si>
    <t>б</t>
  </si>
  <si>
    <t>ж</t>
  </si>
  <si>
    <t>у</t>
  </si>
  <si>
    <t>№ р-ры</t>
  </si>
  <si>
    <t>Школа №________</t>
  </si>
  <si>
    <t>_____________________________________________________________</t>
  </si>
  <si>
    <t>Обед (ОВЗ)</t>
  </si>
  <si>
    <t>Завтрак (7-11 лет) для учащихся первой смены</t>
  </si>
  <si>
    <t>Обед (7-11 лет) для учащихся второй смены</t>
  </si>
  <si>
    <t>Котлета рыбная</t>
  </si>
  <si>
    <t>Рис припущенный</t>
  </si>
  <si>
    <t>Напиток из шиповника</t>
  </si>
  <si>
    <t>Бутерброд горячий с сыром</t>
  </si>
  <si>
    <t>04/с.246</t>
  </si>
  <si>
    <t>Каша молочная овсяная</t>
  </si>
  <si>
    <t>Кофейный напиток</t>
  </si>
  <si>
    <t xml:space="preserve">Щи со сметаной </t>
  </si>
  <si>
    <t>Рыба (филе) припущенная</t>
  </si>
  <si>
    <t>Завтрак (ОВЗ) 5-11 классы</t>
  </si>
  <si>
    <t>Завтрак (ОВЗ) 1-4 классы</t>
  </si>
  <si>
    <t>Щи</t>
  </si>
  <si>
    <t>Чай с сахаром</t>
  </si>
  <si>
    <t>с мясом отварным</t>
  </si>
  <si>
    <t>Зав. производством ООО "Юнрос"______________________________________</t>
  </si>
  <si>
    <t>Зав. производством ООО "Юнрос"_____________________________</t>
  </si>
  <si>
    <t>Меню на 6 февраля 2025г.</t>
  </si>
  <si>
    <t>Салат из капусты</t>
  </si>
  <si>
    <t>Завтрак (12 лет и старше) родительская плата, бесплатное питание</t>
  </si>
  <si>
    <t>Завтрак (12 лет и старше) для детей из многодетных семей</t>
  </si>
  <si>
    <t>Меню на 6 марта 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</si>
</sst>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88" formatCode="0.0"/>
  </numFmts>
  <fonts count="6" x14ac:knownFonts="1">
    <font>
      <sz val="10"/>
      <name val="Arial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0" fillId="0" borderId="0" xfId="0" applyAlignment="1">
      <alignment horizontal="center" vertical="center"/>
    </xf>
    <xf numFmtId="1" fontId="3" fillId="0" borderId="0" xfId="0" applyNumberFormat="1" applyFont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" fontId="4" fillId="2" borderId="1" xfId="0" applyNumberFormat="1" applyFont="1" applyFill="1" applyBorder="1" applyAlignment="1">
      <alignment horizontal="center" vertical="center"/>
    </xf>
    <xf numFmtId="1" fontId="4" fillId="0" borderId="1" xfId="0" applyNumberFormat="1" applyFont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/>
    </xf>
    <xf numFmtId="0" fontId="0" fillId="3" borderId="0" xfId="0" applyFill="1"/>
    <xf numFmtId="0" fontId="4" fillId="3" borderId="5" xfId="0" applyFont="1" applyFill="1" applyBorder="1" applyAlignment="1">
      <alignment horizontal="center" vertical="center"/>
    </xf>
    <xf numFmtId="0" fontId="0" fillId="3" borderId="4" xfId="0" applyFill="1" applyBorder="1"/>
    <xf numFmtId="0" fontId="3" fillId="3" borderId="6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1" fillId="3" borderId="7" xfId="0" applyFont="1" applyFill="1" applyBorder="1"/>
    <xf numFmtId="0" fontId="1" fillId="3" borderId="7" xfId="0" applyFont="1" applyFill="1" applyBorder="1" applyAlignment="1">
      <alignment horizontal="left"/>
    </xf>
    <xf numFmtId="0" fontId="1" fillId="3" borderId="7" xfId="0" applyFont="1" applyFill="1" applyBorder="1" applyAlignment="1">
      <alignment horizontal="center"/>
    </xf>
    <xf numFmtId="0" fontId="4" fillId="3" borderId="7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1" fontId="4" fillId="3" borderId="7" xfId="0" applyNumberFormat="1" applyFont="1" applyFill="1" applyBorder="1" applyAlignment="1">
      <alignment horizontal="center"/>
    </xf>
    <xf numFmtId="1" fontId="2" fillId="3" borderId="8" xfId="0" applyNumberFormat="1" applyFont="1" applyFill="1" applyBorder="1" applyAlignment="1">
      <alignment horizontal="right"/>
    </xf>
    <xf numFmtId="1" fontId="3" fillId="3" borderId="8" xfId="0" applyNumberFormat="1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/>
    </xf>
    <xf numFmtId="0" fontId="2" fillId="3" borderId="6" xfId="0" applyFont="1" applyFill="1" applyBorder="1" applyAlignment="1"/>
    <xf numFmtId="0" fontId="2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1" fillId="3" borderId="10" xfId="0" applyFont="1" applyFill="1" applyBorder="1"/>
    <xf numFmtId="2" fontId="2" fillId="3" borderId="11" xfId="0" applyNumberFormat="1" applyFont="1" applyFill="1" applyBorder="1" applyAlignment="1">
      <alignment horizontal="center"/>
    </xf>
    <xf numFmtId="1" fontId="3" fillId="2" borderId="7" xfId="0" applyNumberFormat="1" applyFont="1" applyFill="1" applyBorder="1" applyAlignment="1">
      <alignment horizontal="center"/>
    </xf>
    <xf numFmtId="1" fontId="3" fillId="3" borderId="7" xfId="0" applyNumberFormat="1" applyFont="1" applyFill="1" applyBorder="1" applyAlignment="1">
      <alignment horizontal="center"/>
    </xf>
    <xf numFmtId="0" fontId="1" fillId="3" borderId="8" xfId="0" applyFont="1" applyFill="1" applyBorder="1" applyAlignment="1">
      <alignment horizontal="right"/>
    </xf>
    <xf numFmtId="0" fontId="1" fillId="2" borderId="12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1" fontId="3" fillId="0" borderId="7" xfId="0" applyNumberFormat="1" applyFont="1" applyBorder="1" applyAlignment="1">
      <alignment horizontal="center"/>
    </xf>
    <xf numFmtId="0" fontId="1" fillId="0" borderId="9" xfId="0" applyFont="1" applyBorder="1" applyAlignment="1">
      <alignment horizontal="center" vertical="center"/>
    </xf>
    <xf numFmtId="0" fontId="1" fillId="3" borderId="9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3" borderId="7" xfId="0" applyFont="1" applyFill="1" applyBorder="1" applyAlignment="1">
      <alignment horizontal="center"/>
    </xf>
    <xf numFmtId="0" fontId="1" fillId="3" borderId="13" xfId="0" applyFont="1" applyFill="1" applyBorder="1" applyAlignment="1">
      <alignment horizontal="center"/>
    </xf>
    <xf numFmtId="1" fontId="3" fillId="3" borderId="10" xfId="0" applyNumberFormat="1" applyFont="1" applyFill="1" applyBorder="1" applyAlignment="1">
      <alignment horizontal="center"/>
    </xf>
    <xf numFmtId="0" fontId="5" fillId="3" borderId="7" xfId="0" applyFont="1" applyFill="1" applyBorder="1" applyAlignment="1">
      <alignment horizontal="center"/>
    </xf>
    <xf numFmtId="188" fontId="3" fillId="2" borderId="7" xfId="0" applyNumberFormat="1" applyFont="1" applyFill="1" applyBorder="1" applyAlignment="1">
      <alignment horizontal="center"/>
    </xf>
    <xf numFmtId="1" fontId="3" fillId="2" borderId="7" xfId="0" applyNumberFormat="1" applyFont="1" applyFill="1" applyBorder="1" applyAlignment="1">
      <alignment horizontal="left" indent="1"/>
    </xf>
    <xf numFmtId="1" fontId="1" fillId="0" borderId="12" xfId="0" applyNumberFormat="1" applyFont="1" applyBorder="1" applyAlignment="1">
      <alignment horizontal="center"/>
    </xf>
    <xf numFmtId="0" fontId="1" fillId="3" borderId="9" xfId="0" applyFont="1" applyFill="1" applyBorder="1" applyAlignment="1">
      <alignment horizontal="center" vertical="center"/>
    </xf>
    <xf numFmtId="1" fontId="1" fillId="3" borderId="12" xfId="0" applyNumberFormat="1" applyFont="1" applyFill="1" applyBorder="1" applyAlignment="1">
      <alignment horizontal="center"/>
    </xf>
    <xf numFmtId="0" fontId="1" fillId="3" borderId="12" xfId="0" applyFont="1" applyFill="1" applyBorder="1" applyAlignment="1">
      <alignment horizontal="center"/>
    </xf>
    <xf numFmtId="0" fontId="3" fillId="3" borderId="7" xfId="0" applyFont="1" applyFill="1" applyBorder="1" applyAlignment="1">
      <alignment horizontal="center" vertical="center"/>
    </xf>
    <xf numFmtId="2" fontId="2" fillId="3" borderId="14" xfId="0" applyNumberFormat="1" applyFont="1" applyFill="1" applyBorder="1" applyAlignment="1">
      <alignment horizontal="center"/>
    </xf>
    <xf numFmtId="2" fontId="2" fillId="3" borderId="9" xfId="0" applyNumberFormat="1" applyFont="1" applyFill="1" applyBorder="1" applyAlignment="1">
      <alignment horizontal="center"/>
    </xf>
    <xf numFmtId="1" fontId="1" fillId="2" borderId="7" xfId="0" applyNumberFormat="1" applyFont="1" applyFill="1" applyBorder="1" applyAlignment="1">
      <alignment horizontal="center"/>
    </xf>
    <xf numFmtId="0" fontId="1" fillId="0" borderId="15" xfId="0" applyFont="1" applyBorder="1" applyAlignment="1">
      <alignment horizontal="center" vertical="center"/>
    </xf>
    <xf numFmtId="0" fontId="1" fillId="2" borderId="15" xfId="0" applyFont="1" applyFill="1" applyBorder="1" applyAlignment="1">
      <alignment horizontal="center"/>
    </xf>
    <xf numFmtId="1" fontId="1" fillId="0" borderId="16" xfId="0" applyNumberFormat="1" applyFont="1" applyBorder="1" applyAlignment="1">
      <alignment horizontal="center"/>
    </xf>
    <xf numFmtId="0" fontId="1" fillId="3" borderId="15" xfId="0" applyFont="1" applyFill="1" applyBorder="1" applyAlignment="1">
      <alignment horizontal="center"/>
    </xf>
    <xf numFmtId="0" fontId="1" fillId="2" borderId="16" xfId="0" applyFont="1" applyFill="1" applyBorder="1" applyAlignment="1">
      <alignment horizontal="center"/>
    </xf>
    <xf numFmtId="2" fontId="2" fillId="3" borderId="17" xfId="0" applyNumberFormat="1" applyFont="1" applyFill="1" applyBorder="1" applyAlignment="1">
      <alignment horizontal="center"/>
    </xf>
    <xf numFmtId="0" fontId="2" fillId="2" borderId="0" xfId="0" applyFont="1" applyFill="1" applyAlignment="1">
      <alignment horizontal="left"/>
    </xf>
    <xf numFmtId="0" fontId="2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0" fontId="2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2" fillId="0" borderId="25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9"/>
  <sheetViews>
    <sheetView tabSelected="1" zoomScaleNormal="100" workbookViewId="0">
      <selection activeCell="J30" sqref="J30"/>
    </sheetView>
  </sheetViews>
  <sheetFormatPr defaultRowHeight="15.75" x14ac:dyDescent="0.25"/>
  <cols>
    <col min="1" max="1" width="7.85546875" style="4" customWidth="1"/>
    <col min="2" max="2" width="25.85546875" style="2" customWidth="1"/>
    <col min="3" max="3" width="10.140625" style="2" customWidth="1"/>
    <col min="4" max="4" width="4.140625" style="4" bestFit="1" customWidth="1"/>
    <col min="5" max="5" width="3.140625" style="4" bestFit="1" customWidth="1"/>
    <col min="6" max="6" width="5.5703125" style="4" bestFit="1" customWidth="1"/>
    <col min="7" max="7" width="5.42578125" style="4" bestFit="1" customWidth="1"/>
    <col min="8" max="8" width="9.85546875" style="3" customWidth="1"/>
    <col min="9" max="9" width="7.42578125" style="3" customWidth="1"/>
    <col min="10" max="10" width="34.140625" style="2" customWidth="1"/>
    <col min="11" max="11" width="9.85546875" style="2" customWidth="1"/>
    <col min="12" max="13" width="2.5703125" style="5" bestFit="1" customWidth="1"/>
    <col min="14" max="14" width="4.42578125" style="5" bestFit="1" customWidth="1"/>
    <col min="15" max="15" width="5.140625" style="5" bestFit="1" customWidth="1"/>
    <col min="16" max="16" width="9.85546875" style="3" bestFit="1" customWidth="1"/>
  </cols>
  <sheetData>
    <row r="1" spans="1:16" x14ac:dyDescent="0.25">
      <c r="B1" s="1"/>
      <c r="K1" s="67"/>
      <c r="L1" s="67"/>
      <c r="M1" s="67"/>
      <c r="N1" s="67"/>
      <c r="O1" s="67"/>
      <c r="P1" s="67"/>
    </row>
    <row r="2" spans="1:16" x14ac:dyDescent="0.25">
      <c r="K2" s="67" t="s">
        <v>9</v>
      </c>
      <c r="L2" s="67"/>
      <c r="M2" s="67"/>
      <c r="N2" s="67"/>
      <c r="O2" s="67"/>
      <c r="P2" s="67"/>
    </row>
    <row r="3" spans="1:16" x14ac:dyDescent="0.25">
      <c r="K3" s="69" t="s">
        <v>2</v>
      </c>
      <c r="L3" s="69"/>
      <c r="M3" s="69"/>
      <c r="N3" s="69"/>
      <c r="O3" s="69"/>
      <c r="P3" s="69"/>
    </row>
    <row r="4" spans="1:16" ht="16.5" thickBot="1" x14ac:dyDescent="0.3">
      <c r="C4" s="68" t="s">
        <v>40</v>
      </c>
      <c r="D4" s="68"/>
      <c r="E4" s="68"/>
      <c r="F4" s="68"/>
      <c r="G4" s="68"/>
      <c r="H4" s="68"/>
      <c r="I4" s="68"/>
      <c r="J4" s="68"/>
    </row>
    <row r="5" spans="1:16" s="6" customFormat="1" ht="32.25" customHeight="1" thickBot="1" x14ac:dyDescent="0.25">
      <c r="A5" s="15" t="s">
        <v>14</v>
      </c>
      <c r="B5" s="31" t="s">
        <v>0</v>
      </c>
      <c r="C5" s="31" t="s">
        <v>7</v>
      </c>
      <c r="D5" s="32" t="s">
        <v>11</v>
      </c>
      <c r="E5" s="32" t="s">
        <v>12</v>
      </c>
      <c r="F5" s="32" t="s">
        <v>13</v>
      </c>
      <c r="G5" s="33" t="s">
        <v>1</v>
      </c>
      <c r="H5" s="34" t="s">
        <v>8</v>
      </c>
      <c r="I5" s="15" t="s">
        <v>14</v>
      </c>
      <c r="J5" s="31" t="s">
        <v>0</v>
      </c>
      <c r="K5" s="31" t="s">
        <v>7</v>
      </c>
      <c r="L5" s="32" t="s">
        <v>11</v>
      </c>
      <c r="M5" s="32" t="s">
        <v>12</v>
      </c>
      <c r="N5" s="32" t="s">
        <v>13</v>
      </c>
      <c r="O5" s="33" t="s">
        <v>1</v>
      </c>
      <c r="P5" s="34" t="s">
        <v>8</v>
      </c>
    </row>
    <row r="6" spans="1:16" x14ac:dyDescent="0.25">
      <c r="A6" s="72" t="s">
        <v>18</v>
      </c>
      <c r="B6" s="73"/>
      <c r="C6" s="73"/>
      <c r="D6" s="73"/>
      <c r="E6" s="73"/>
      <c r="F6" s="73"/>
      <c r="G6" s="73"/>
      <c r="H6" s="74"/>
      <c r="I6" s="72" t="s">
        <v>38</v>
      </c>
      <c r="J6" s="73"/>
      <c r="K6" s="73"/>
      <c r="L6" s="73"/>
      <c r="M6" s="73"/>
      <c r="N6" s="73"/>
      <c r="O6" s="73"/>
      <c r="P6" s="74"/>
    </row>
    <row r="7" spans="1:16" x14ac:dyDescent="0.25">
      <c r="A7" s="17">
        <v>42</v>
      </c>
      <c r="B7" s="20" t="s">
        <v>37</v>
      </c>
      <c r="C7" s="60">
        <v>60</v>
      </c>
      <c r="D7" s="45">
        <v>0.94</v>
      </c>
      <c r="E7" s="45">
        <v>3.06</v>
      </c>
      <c r="F7" s="45">
        <v>5.99</v>
      </c>
      <c r="G7" s="45">
        <f>(F7*4)+(E7*9)+(D7*4)</f>
        <v>55.26</v>
      </c>
      <c r="H7" s="43">
        <v>8</v>
      </c>
      <c r="I7" s="17">
        <v>42</v>
      </c>
      <c r="J7" s="20" t="s">
        <v>37</v>
      </c>
      <c r="K7" s="60">
        <v>60</v>
      </c>
      <c r="L7" s="45">
        <v>0.94</v>
      </c>
      <c r="M7" s="45">
        <v>3.06</v>
      </c>
      <c r="N7" s="45">
        <v>5.99</v>
      </c>
      <c r="O7" s="45">
        <f>(N7*4)+(M7*9)+(L7*4)</f>
        <v>55.26</v>
      </c>
      <c r="P7" s="43">
        <v>8</v>
      </c>
    </row>
    <row r="8" spans="1:16" x14ac:dyDescent="0.25">
      <c r="A8" s="17">
        <v>388</v>
      </c>
      <c r="B8" s="19" t="s">
        <v>20</v>
      </c>
      <c r="C8" s="21">
        <v>100</v>
      </c>
      <c r="D8" s="42">
        <v>12.19</v>
      </c>
      <c r="E8" s="42">
        <v>7.34</v>
      </c>
      <c r="F8" s="42">
        <v>16</v>
      </c>
      <c r="G8" s="42">
        <v>178.82</v>
      </c>
      <c r="H8" s="53">
        <v>58</v>
      </c>
      <c r="I8" s="17">
        <v>388</v>
      </c>
      <c r="J8" s="19" t="s">
        <v>20</v>
      </c>
      <c r="K8" s="21">
        <v>100</v>
      </c>
      <c r="L8" s="38">
        <v>12.19</v>
      </c>
      <c r="M8" s="38">
        <v>7.34</v>
      </c>
      <c r="N8" s="38">
        <v>16</v>
      </c>
      <c r="O8" s="38">
        <v>178.82</v>
      </c>
      <c r="P8" s="55">
        <v>58</v>
      </c>
    </row>
    <row r="9" spans="1:16" x14ac:dyDescent="0.25">
      <c r="A9" s="17">
        <v>512</v>
      </c>
      <c r="B9" s="19" t="s">
        <v>21</v>
      </c>
      <c r="C9" s="21">
        <v>150</v>
      </c>
      <c r="D9" s="46">
        <v>4.01</v>
      </c>
      <c r="E9" s="46">
        <v>4</v>
      </c>
      <c r="F9" s="46">
        <v>40</v>
      </c>
      <c r="G9" s="46">
        <v>212.04</v>
      </c>
      <c r="H9" s="41">
        <v>15</v>
      </c>
      <c r="I9" s="17">
        <v>512</v>
      </c>
      <c r="J9" s="19" t="s">
        <v>21</v>
      </c>
      <c r="K9" s="21">
        <v>180</v>
      </c>
      <c r="L9" s="47">
        <v>6.5</v>
      </c>
      <c r="M9" s="47">
        <v>6.5</v>
      </c>
      <c r="N9" s="47">
        <v>45</v>
      </c>
      <c r="O9" s="47">
        <f>(N9*4)+(M9*9)+(L9*4)</f>
        <v>264.5</v>
      </c>
      <c r="P9" s="44">
        <v>17</v>
      </c>
    </row>
    <row r="10" spans="1:16" x14ac:dyDescent="0.25">
      <c r="A10" s="17">
        <v>705</v>
      </c>
      <c r="B10" s="20" t="s">
        <v>22</v>
      </c>
      <c r="C10" s="21">
        <v>200</v>
      </c>
      <c r="D10" s="45">
        <v>0.5</v>
      </c>
      <c r="E10" s="45">
        <v>0.5</v>
      </c>
      <c r="F10" s="45">
        <v>20</v>
      </c>
      <c r="G10" s="45">
        <f>(F10*4)+(E10*9)+(D10*4)</f>
        <v>86.5</v>
      </c>
      <c r="H10" s="40">
        <v>14</v>
      </c>
      <c r="I10" s="17">
        <v>705</v>
      </c>
      <c r="J10" s="20" t="s">
        <v>22</v>
      </c>
      <c r="K10" s="21">
        <v>200</v>
      </c>
      <c r="L10" s="47">
        <v>0.5</v>
      </c>
      <c r="M10" s="47">
        <v>0.5</v>
      </c>
      <c r="N10" s="47">
        <v>20</v>
      </c>
      <c r="O10" s="47">
        <f>(N10*4)+(M10*9)+(L10*4)</f>
        <v>86.5</v>
      </c>
      <c r="P10" s="56">
        <v>14</v>
      </c>
    </row>
    <row r="11" spans="1:16" x14ac:dyDescent="0.25">
      <c r="A11" s="17"/>
      <c r="B11" s="19" t="s">
        <v>4</v>
      </c>
      <c r="C11" s="21">
        <v>31</v>
      </c>
      <c r="D11" s="45">
        <v>2.2999999999999998</v>
      </c>
      <c r="E11" s="45">
        <v>0.2</v>
      </c>
      <c r="F11" s="45">
        <v>15</v>
      </c>
      <c r="G11" s="45">
        <v>71</v>
      </c>
      <c r="H11" s="41">
        <v>3</v>
      </c>
      <c r="I11" s="17"/>
      <c r="J11" s="19" t="s">
        <v>4</v>
      </c>
      <c r="K11" s="21">
        <v>31</v>
      </c>
      <c r="L11" s="45">
        <v>2.2999999999999998</v>
      </c>
      <c r="M11" s="45">
        <v>0.2</v>
      </c>
      <c r="N11" s="45">
        <v>15</v>
      </c>
      <c r="O11" s="45">
        <v>71</v>
      </c>
      <c r="P11" s="41">
        <v>3</v>
      </c>
    </row>
    <row r="12" spans="1:16" x14ac:dyDescent="0.25">
      <c r="A12" s="17"/>
      <c r="B12" s="19" t="s">
        <v>5</v>
      </c>
      <c r="C12" s="21">
        <v>25</v>
      </c>
      <c r="D12" s="45">
        <v>1.6</v>
      </c>
      <c r="E12" s="45">
        <v>1</v>
      </c>
      <c r="F12" s="45">
        <v>9.6</v>
      </c>
      <c r="G12" s="45">
        <v>54</v>
      </c>
      <c r="H12" s="41">
        <v>3</v>
      </c>
      <c r="I12" s="29"/>
      <c r="J12" s="19" t="s">
        <v>5</v>
      </c>
      <c r="K12" s="21">
        <v>25</v>
      </c>
      <c r="L12" s="45">
        <v>1.6</v>
      </c>
      <c r="M12" s="45">
        <v>1</v>
      </c>
      <c r="N12" s="45">
        <v>9.6</v>
      </c>
      <c r="O12" s="45">
        <v>54</v>
      </c>
      <c r="P12" s="41">
        <v>3</v>
      </c>
    </row>
    <row r="13" spans="1:16" x14ac:dyDescent="0.25">
      <c r="A13" s="17"/>
      <c r="B13" s="19"/>
      <c r="C13" s="21"/>
      <c r="D13" s="37"/>
      <c r="E13" s="37"/>
      <c r="F13" s="37"/>
      <c r="G13" s="37"/>
      <c r="H13" s="41"/>
      <c r="I13" s="29"/>
      <c r="J13" s="19"/>
      <c r="K13" s="21"/>
      <c r="L13" s="38"/>
      <c r="M13" s="38"/>
      <c r="N13" s="38"/>
      <c r="O13" s="38"/>
      <c r="P13" s="41"/>
    </row>
    <row r="14" spans="1:16" x14ac:dyDescent="0.25">
      <c r="A14" s="29"/>
      <c r="B14" s="20"/>
      <c r="C14" s="21"/>
      <c r="D14" s="37"/>
      <c r="E14" s="37"/>
      <c r="F14" s="37"/>
      <c r="G14" s="37"/>
      <c r="H14" s="40"/>
      <c r="I14" s="27"/>
      <c r="J14" s="20"/>
      <c r="K14" s="23"/>
      <c r="L14" s="22"/>
      <c r="M14" s="22"/>
      <c r="N14" s="22"/>
      <c r="O14" s="24"/>
      <c r="P14" s="28"/>
    </row>
    <row r="15" spans="1:16" x14ac:dyDescent="0.25">
      <c r="A15" s="27"/>
      <c r="B15" s="20"/>
      <c r="C15" s="23"/>
      <c r="D15" s="22"/>
      <c r="E15" s="22"/>
      <c r="F15" s="22"/>
      <c r="G15" s="24"/>
      <c r="H15" s="28"/>
      <c r="I15" s="27"/>
      <c r="J15" s="20"/>
      <c r="K15" s="23"/>
      <c r="L15" s="22"/>
      <c r="M15" s="22"/>
      <c r="N15" s="22"/>
      <c r="O15" s="24"/>
      <c r="P15" s="28"/>
    </row>
    <row r="16" spans="1:16" ht="16.5" thickBot="1" x14ac:dyDescent="0.3">
      <c r="A16" s="13"/>
      <c r="B16" s="25" t="s">
        <v>6</v>
      </c>
      <c r="C16" s="26">
        <f>SUM(C7:C12)</f>
        <v>566</v>
      </c>
      <c r="D16" s="26">
        <f>SUM(D7:D12)</f>
        <v>21.540000000000003</v>
      </c>
      <c r="E16" s="26">
        <f>SUM(E7:E12)</f>
        <v>16.100000000000001</v>
      </c>
      <c r="F16" s="26">
        <f>SUM(F7:F12)</f>
        <v>106.59</v>
      </c>
      <c r="G16" s="26">
        <f>SUM(G7:G12)</f>
        <v>657.62</v>
      </c>
      <c r="H16" s="36">
        <f>SUM(H7:H13)</f>
        <v>101</v>
      </c>
      <c r="I16" s="13"/>
      <c r="J16" s="25" t="s">
        <v>6</v>
      </c>
      <c r="K16" s="26">
        <f t="shared" ref="K16:P16" si="0">SUM(K7:K15)</f>
        <v>596</v>
      </c>
      <c r="L16" s="26">
        <f t="shared" si="0"/>
        <v>24.03</v>
      </c>
      <c r="M16" s="26">
        <f t="shared" si="0"/>
        <v>18.599999999999998</v>
      </c>
      <c r="N16" s="26">
        <f t="shared" si="0"/>
        <v>111.59</v>
      </c>
      <c r="O16" s="26">
        <f t="shared" si="0"/>
        <v>710.07999999999993</v>
      </c>
      <c r="P16" s="36">
        <f t="shared" si="0"/>
        <v>103</v>
      </c>
    </row>
    <row r="17" spans="1:16" x14ac:dyDescent="0.25">
      <c r="A17" s="72" t="s">
        <v>19</v>
      </c>
      <c r="B17" s="73"/>
      <c r="C17" s="73"/>
      <c r="D17" s="73"/>
      <c r="E17" s="73"/>
      <c r="F17" s="73"/>
      <c r="G17" s="73"/>
      <c r="H17" s="75"/>
      <c r="I17" s="72" t="s">
        <v>39</v>
      </c>
      <c r="J17" s="73"/>
      <c r="K17" s="73"/>
      <c r="L17" s="73"/>
      <c r="M17" s="73"/>
      <c r="N17" s="73"/>
      <c r="O17" s="73"/>
      <c r="P17" s="74"/>
    </row>
    <row r="18" spans="1:16" x14ac:dyDescent="0.25">
      <c r="A18" s="47">
        <v>42</v>
      </c>
      <c r="B18" s="20" t="s">
        <v>37</v>
      </c>
      <c r="C18" s="60">
        <v>60</v>
      </c>
      <c r="D18" s="45">
        <v>0.94</v>
      </c>
      <c r="E18" s="45">
        <v>3.06</v>
      </c>
      <c r="F18" s="45">
        <v>5.99</v>
      </c>
      <c r="G18" s="45">
        <f>(F18*4)+(E18*9)+(D18*4)</f>
        <v>55.26</v>
      </c>
      <c r="H18" s="61">
        <v>8</v>
      </c>
      <c r="I18" s="17">
        <v>42</v>
      </c>
      <c r="J18" s="20" t="s">
        <v>37</v>
      </c>
      <c r="K18" s="60">
        <v>60</v>
      </c>
      <c r="L18" s="45">
        <v>0.94</v>
      </c>
      <c r="M18" s="45">
        <v>3.06</v>
      </c>
      <c r="N18" s="45">
        <v>5.99</v>
      </c>
      <c r="O18" s="45">
        <f>(N18*4)+(M18*9)+(L18*4)</f>
        <v>55.26</v>
      </c>
      <c r="P18" s="43">
        <v>8</v>
      </c>
    </row>
    <row r="19" spans="1:16" x14ac:dyDescent="0.25">
      <c r="A19" s="17">
        <v>124</v>
      </c>
      <c r="B19" s="19" t="s">
        <v>31</v>
      </c>
      <c r="C19" s="21">
        <v>200</v>
      </c>
      <c r="D19" s="51">
        <v>1.71</v>
      </c>
      <c r="E19" s="45">
        <v>4.24</v>
      </c>
      <c r="F19" s="52">
        <v>10.37</v>
      </c>
      <c r="G19" s="45">
        <f>(F19*4)+(E19*9)+(D19*4)</f>
        <v>86.48</v>
      </c>
      <c r="H19" s="62">
        <v>13</v>
      </c>
      <c r="I19" s="17">
        <v>388</v>
      </c>
      <c r="J19" s="19" t="s">
        <v>20</v>
      </c>
      <c r="K19" s="21">
        <v>100</v>
      </c>
      <c r="L19" s="38">
        <v>12.19</v>
      </c>
      <c r="M19" s="38">
        <v>7.34</v>
      </c>
      <c r="N19" s="38">
        <v>16</v>
      </c>
      <c r="O19" s="38">
        <v>178.82</v>
      </c>
      <c r="P19" s="55">
        <v>58</v>
      </c>
    </row>
    <row r="20" spans="1:16" x14ac:dyDescent="0.25">
      <c r="A20" s="17">
        <v>388</v>
      </c>
      <c r="B20" s="19" t="s">
        <v>20</v>
      </c>
      <c r="C20" s="21">
        <v>75</v>
      </c>
      <c r="D20" s="42">
        <v>12.19</v>
      </c>
      <c r="E20" s="42">
        <v>7.34</v>
      </c>
      <c r="F20" s="42">
        <v>16</v>
      </c>
      <c r="G20" s="42">
        <v>178.82</v>
      </c>
      <c r="H20" s="63">
        <v>43</v>
      </c>
      <c r="I20" s="17">
        <v>512</v>
      </c>
      <c r="J20" s="19" t="s">
        <v>21</v>
      </c>
      <c r="K20" s="21">
        <v>180</v>
      </c>
      <c r="L20" s="47">
        <v>6.5</v>
      </c>
      <c r="M20" s="47">
        <v>6.5</v>
      </c>
      <c r="N20" s="47">
        <v>45</v>
      </c>
      <c r="O20" s="47">
        <f>(N20*4)+(M20*9)+(L20*4)</f>
        <v>264.5</v>
      </c>
      <c r="P20" s="44">
        <v>17</v>
      </c>
    </row>
    <row r="21" spans="1:16" x14ac:dyDescent="0.25">
      <c r="A21" s="17">
        <v>512</v>
      </c>
      <c r="B21" s="19" t="s">
        <v>21</v>
      </c>
      <c r="C21" s="21">
        <v>150</v>
      </c>
      <c r="D21" s="46">
        <v>4.01</v>
      </c>
      <c r="E21" s="46">
        <v>4</v>
      </c>
      <c r="F21" s="46">
        <v>40</v>
      </c>
      <c r="G21" s="46">
        <v>212.04</v>
      </c>
      <c r="H21" s="62">
        <v>15</v>
      </c>
      <c r="I21" s="17">
        <v>705</v>
      </c>
      <c r="J21" s="20" t="s">
        <v>22</v>
      </c>
      <c r="K21" s="21">
        <v>200</v>
      </c>
      <c r="L21" s="47">
        <v>0.5</v>
      </c>
      <c r="M21" s="47">
        <v>0.5</v>
      </c>
      <c r="N21" s="47">
        <v>20</v>
      </c>
      <c r="O21" s="47">
        <f>(N21*4)+(M21*9)+(L21*4)</f>
        <v>86.5</v>
      </c>
      <c r="P21" s="56">
        <v>14</v>
      </c>
    </row>
    <row r="22" spans="1:16" x14ac:dyDescent="0.25">
      <c r="A22" s="17">
        <v>685</v>
      </c>
      <c r="B22" s="19" t="s">
        <v>32</v>
      </c>
      <c r="C22" s="21">
        <v>200</v>
      </c>
      <c r="D22" s="45">
        <v>0</v>
      </c>
      <c r="E22" s="45">
        <v>0</v>
      </c>
      <c r="F22" s="45">
        <v>7</v>
      </c>
      <c r="G22" s="45">
        <f>(F22*4)+(E22*9)+(D22*4)</f>
        <v>28</v>
      </c>
      <c r="H22" s="62">
        <v>3</v>
      </c>
      <c r="I22" s="17"/>
      <c r="J22" s="19" t="s">
        <v>4</v>
      </c>
      <c r="K22" s="21">
        <v>31</v>
      </c>
      <c r="L22" s="45">
        <v>2.2999999999999998</v>
      </c>
      <c r="M22" s="45">
        <v>0.2</v>
      </c>
      <c r="N22" s="45">
        <v>15</v>
      </c>
      <c r="O22" s="45">
        <v>71</v>
      </c>
      <c r="P22" s="41">
        <v>3</v>
      </c>
    </row>
    <row r="23" spans="1:16" x14ac:dyDescent="0.25">
      <c r="A23" s="17"/>
      <c r="B23" s="19" t="s">
        <v>5</v>
      </c>
      <c r="C23" s="21">
        <v>25</v>
      </c>
      <c r="D23" s="45">
        <v>1.6</v>
      </c>
      <c r="E23" s="45">
        <v>1</v>
      </c>
      <c r="F23" s="45">
        <v>9.6</v>
      </c>
      <c r="G23" s="45">
        <v>54</v>
      </c>
      <c r="H23" s="62">
        <v>3</v>
      </c>
      <c r="I23" s="29"/>
      <c r="J23" s="19" t="s">
        <v>5</v>
      </c>
      <c r="K23" s="21">
        <v>25</v>
      </c>
      <c r="L23" s="45">
        <v>1.6</v>
      </c>
      <c r="M23" s="45">
        <v>1</v>
      </c>
      <c r="N23" s="45">
        <v>9.6</v>
      </c>
      <c r="O23" s="45">
        <v>54</v>
      </c>
      <c r="P23" s="41">
        <v>3</v>
      </c>
    </row>
    <row r="24" spans="1:16" x14ac:dyDescent="0.25">
      <c r="A24" s="17"/>
      <c r="B24" s="19"/>
      <c r="C24" s="21"/>
      <c r="D24" s="47"/>
      <c r="E24" s="47"/>
      <c r="F24" s="47"/>
      <c r="G24" s="47"/>
      <c r="H24" s="64"/>
      <c r="I24" s="29"/>
      <c r="J24" s="19"/>
      <c r="K24" s="21"/>
      <c r="L24" s="38"/>
      <c r="M24" s="38"/>
      <c r="N24" s="38"/>
      <c r="O24" s="38"/>
      <c r="P24" s="41"/>
    </row>
    <row r="25" spans="1:16" x14ac:dyDescent="0.25">
      <c r="A25" s="17"/>
      <c r="B25" s="19"/>
      <c r="C25" s="21"/>
      <c r="D25" s="37"/>
      <c r="E25" s="37"/>
      <c r="F25" s="37"/>
      <c r="G25" s="37"/>
      <c r="H25" s="62"/>
      <c r="I25" s="30"/>
      <c r="J25" s="20"/>
      <c r="K25" s="23"/>
      <c r="L25" s="22"/>
      <c r="M25" s="22"/>
      <c r="N25" s="22"/>
      <c r="O25" s="24"/>
      <c r="P25" s="28"/>
    </row>
    <row r="26" spans="1:16" x14ac:dyDescent="0.25">
      <c r="A26" s="27"/>
      <c r="B26" s="20"/>
      <c r="C26" s="21"/>
      <c r="D26" s="37"/>
      <c r="E26" s="37"/>
      <c r="F26" s="37"/>
      <c r="G26" s="37"/>
      <c r="H26" s="65"/>
      <c r="I26" s="30"/>
      <c r="J26" s="20"/>
      <c r="K26" s="23"/>
      <c r="L26" s="22"/>
      <c r="M26" s="22"/>
      <c r="N26" s="22"/>
      <c r="O26" s="24"/>
      <c r="P26" s="28"/>
    </row>
    <row r="27" spans="1:16" ht="16.5" thickBot="1" x14ac:dyDescent="0.3">
      <c r="A27" s="18"/>
      <c r="B27" s="25" t="s">
        <v>6</v>
      </c>
      <c r="C27" s="26">
        <f>SUM(C18:C26)</f>
        <v>710</v>
      </c>
      <c r="D27" s="26">
        <f>SUM(D18:D26)</f>
        <v>20.450000000000003</v>
      </c>
      <c r="E27" s="26">
        <f>SUM(E18:E26)</f>
        <v>19.64</v>
      </c>
      <c r="F27" s="26">
        <f>SUM(F18:F26)</f>
        <v>88.96</v>
      </c>
      <c r="G27" s="26">
        <f>SUM(G18:G26)</f>
        <v>614.6</v>
      </c>
      <c r="H27" s="66">
        <f>SUM(H18:H23)</f>
        <v>85</v>
      </c>
      <c r="I27" s="18"/>
      <c r="J27" s="25" t="s">
        <v>6</v>
      </c>
      <c r="K27" s="26">
        <f t="shared" ref="K27:P27" si="1">SUM(K18:K26)</f>
        <v>596</v>
      </c>
      <c r="L27" s="26">
        <f t="shared" si="1"/>
        <v>24.03</v>
      </c>
      <c r="M27" s="26">
        <f t="shared" si="1"/>
        <v>18.599999999999998</v>
      </c>
      <c r="N27" s="26">
        <f t="shared" si="1"/>
        <v>111.59</v>
      </c>
      <c r="O27" s="26">
        <f t="shared" si="1"/>
        <v>710.07999999999993</v>
      </c>
      <c r="P27" s="36">
        <f t="shared" si="1"/>
        <v>103</v>
      </c>
    </row>
    <row r="28" spans="1:16" x14ac:dyDescent="0.25">
      <c r="B28" s="70" t="s">
        <v>34</v>
      </c>
      <c r="C28" s="70"/>
      <c r="D28" s="70"/>
      <c r="E28" s="70"/>
      <c r="F28" s="70"/>
      <c r="G28" s="70"/>
      <c r="H28" s="70"/>
      <c r="I28" s="70"/>
      <c r="J28" s="70"/>
      <c r="K28" s="70"/>
      <c r="L28" s="70"/>
      <c r="M28" s="70"/>
      <c r="N28" s="70"/>
      <c r="O28" s="70"/>
      <c r="P28" s="70"/>
    </row>
    <row r="29" spans="1:16" x14ac:dyDescent="0.25">
      <c r="B29" s="71" t="s">
        <v>3</v>
      </c>
      <c r="C29" s="71"/>
      <c r="D29" s="71"/>
      <c r="E29" s="71"/>
      <c r="F29" s="71"/>
      <c r="G29" s="71"/>
      <c r="H29" s="71"/>
      <c r="I29" s="71"/>
      <c r="J29" s="71"/>
      <c r="K29" s="71"/>
      <c r="L29" s="71"/>
      <c r="M29" s="71"/>
      <c r="N29" s="71"/>
      <c r="O29" s="71"/>
      <c r="P29" s="71"/>
    </row>
  </sheetData>
  <mergeCells count="10">
    <mergeCell ref="K1:P1"/>
    <mergeCell ref="K2:P2"/>
    <mergeCell ref="C4:J4"/>
    <mergeCell ref="K3:P3"/>
    <mergeCell ref="B28:P28"/>
    <mergeCell ref="B29:P29"/>
    <mergeCell ref="A6:H6"/>
    <mergeCell ref="I6:P6"/>
    <mergeCell ref="I17:P17"/>
    <mergeCell ref="A17:H17"/>
  </mergeCells>
  <phoneticPr fontId="0" type="noConversion"/>
  <pageMargins left="0.15748031496062992" right="0.15748031496062992" top="0.15748031496062992" bottom="0.15748031496062992" header="0.15748031496062992" footer="0.15748031496062992"/>
  <pageSetup paperSize="9" scale="9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6"/>
  <sheetViews>
    <sheetView zoomScaleNormal="100" workbookViewId="0">
      <selection activeCell="M16" sqref="M16"/>
    </sheetView>
  </sheetViews>
  <sheetFormatPr defaultRowHeight="15.75" x14ac:dyDescent="0.25"/>
  <cols>
    <col min="1" max="1" width="7.85546875" style="14" customWidth="1"/>
    <col min="2" max="2" width="32.5703125" style="2" customWidth="1"/>
    <col min="3" max="3" width="10.140625" style="2" customWidth="1"/>
    <col min="4" max="6" width="4" style="7" bestFit="1" customWidth="1"/>
    <col min="7" max="7" width="5.140625" style="7" bestFit="1" customWidth="1"/>
    <col min="8" max="8" width="10.140625" style="2" customWidth="1"/>
    <col min="9" max="9" width="7.85546875" style="14" customWidth="1"/>
    <col min="10" max="10" width="29.85546875" style="2" customWidth="1"/>
    <col min="11" max="11" width="10.140625" style="2" customWidth="1"/>
    <col min="12" max="14" width="4" style="7" bestFit="1" customWidth="1"/>
    <col min="15" max="15" width="5.140625" style="7" bestFit="1" customWidth="1"/>
    <col min="16" max="16" width="10.140625" style="2" customWidth="1"/>
  </cols>
  <sheetData>
    <row r="1" spans="1:16" ht="12.75" x14ac:dyDescent="0.2">
      <c r="B1"/>
      <c r="C1" s="69"/>
      <c r="D1" s="69"/>
      <c r="E1" s="69"/>
      <c r="F1" s="69"/>
      <c r="G1"/>
      <c r="H1"/>
      <c r="J1"/>
      <c r="K1" s="69" t="s">
        <v>15</v>
      </c>
      <c r="L1" s="69"/>
      <c r="M1" s="69"/>
      <c r="N1" s="69"/>
      <c r="O1"/>
      <c r="P1"/>
    </row>
    <row r="2" spans="1:16" ht="12.75" x14ac:dyDescent="0.2">
      <c r="B2"/>
      <c r="C2" s="69"/>
      <c r="D2" s="69"/>
      <c r="E2" s="69"/>
      <c r="F2" s="69"/>
      <c r="G2"/>
      <c r="H2"/>
      <c r="J2"/>
      <c r="K2" s="69"/>
      <c r="L2" s="69"/>
      <c r="M2" s="69"/>
      <c r="N2" s="69"/>
      <c r="O2"/>
      <c r="P2"/>
    </row>
    <row r="3" spans="1:16" x14ac:dyDescent="0.25">
      <c r="B3"/>
      <c r="C3" s="69"/>
      <c r="D3" s="69"/>
      <c r="E3" s="69"/>
      <c r="F3" s="69"/>
      <c r="G3"/>
      <c r="H3"/>
      <c r="J3"/>
      <c r="K3" s="69" t="s">
        <v>10</v>
      </c>
      <c r="L3" s="69"/>
      <c r="M3" s="69"/>
      <c r="N3" s="69"/>
      <c r="O3"/>
      <c r="P3"/>
    </row>
    <row r="4" spans="1:16" ht="16.5" thickBot="1" x14ac:dyDescent="0.3">
      <c r="B4" s="79" t="s">
        <v>36</v>
      </c>
      <c r="C4" s="79"/>
      <c r="D4" s="79"/>
      <c r="E4" s="79"/>
      <c r="F4" s="79"/>
      <c r="G4" s="79"/>
      <c r="H4" s="79"/>
      <c r="I4" s="79"/>
      <c r="J4" s="79"/>
      <c r="K4" s="79"/>
      <c r="L4" s="79"/>
      <c r="M4" s="79"/>
      <c r="N4" s="79"/>
      <c r="O4" s="79"/>
      <c r="P4" s="79"/>
    </row>
    <row r="5" spans="1:16" s="6" customFormat="1" ht="32.25" thickBot="1" x14ac:dyDescent="0.25">
      <c r="A5" s="15" t="s">
        <v>14</v>
      </c>
      <c r="B5" s="10" t="s">
        <v>0</v>
      </c>
      <c r="C5" s="8" t="s">
        <v>7</v>
      </c>
      <c r="D5" s="11" t="s">
        <v>11</v>
      </c>
      <c r="E5" s="11" t="s">
        <v>12</v>
      </c>
      <c r="F5" s="11" t="s">
        <v>13</v>
      </c>
      <c r="G5" s="12" t="s">
        <v>1</v>
      </c>
      <c r="H5" s="9" t="s">
        <v>8</v>
      </c>
      <c r="I5" s="15" t="s">
        <v>14</v>
      </c>
      <c r="J5" s="10" t="s">
        <v>0</v>
      </c>
      <c r="K5" s="8" t="s">
        <v>7</v>
      </c>
      <c r="L5" s="11" t="s">
        <v>11</v>
      </c>
      <c r="M5" s="11" t="s">
        <v>12</v>
      </c>
      <c r="N5" s="11" t="s">
        <v>13</v>
      </c>
      <c r="O5" s="12" t="s">
        <v>1</v>
      </c>
      <c r="P5" s="9" t="s">
        <v>8</v>
      </c>
    </row>
    <row r="6" spans="1:16" ht="19.5" customHeight="1" x14ac:dyDescent="0.25">
      <c r="A6" s="76" t="s">
        <v>30</v>
      </c>
      <c r="B6" s="77"/>
      <c r="C6" s="77"/>
      <c r="D6" s="77"/>
      <c r="E6" s="77"/>
      <c r="F6" s="77"/>
      <c r="G6" s="77"/>
      <c r="H6" s="78"/>
      <c r="I6" s="76" t="s">
        <v>29</v>
      </c>
      <c r="J6" s="77"/>
      <c r="K6" s="77"/>
      <c r="L6" s="77"/>
      <c r="M6" s="77"/>
      <c r="N6" s="77"/>
      <c r="O6" s="77"/>
      <c r="P6" s="78"/>
    </row>
    <row r="7" spans="1:16" x14ac:dyDescent="0.25">
      <c r="A7" s="17">
        <v>10</v>
      </c>
      <c r="B7" s="19" t="s">
        <v>23</v>
      </c>
      <c r="C7" s="21">
        <v>45</v>
      </c>
      <c r="D7" s="47">
        <v>3.36</v>
      </c>
      <c r="E7" s="47">
        <v>7.35</v>
      </c>
      <c r="F7" s="47">
        <v>8.08</v>
      </c>
      <c r="G7" s="47">
        <f>(F7*4)+(E7*9)+(D7*4)</f>
        <v>111.91</v>
      </c>
      <c r="H7" s="44">
        <v>30</v>
      </c>
      <c r="I7" s="17">
        <v>10</v>
      </c>
      <c r="J7" s="19" t="s">
        <v>23</v>
      </c>
      <c r="K7" s="21">
        <v>45</v>
      </c>
      <c r="L7" s="47">
        <v>3.36</v>
      </c>
      <c r="M7" s="47">
        <v>7.35</v>
      </c>
      <c r="N7" s="47">
        <v>8.08</v>
      </c>
      <c r="O7" s="47">
        <f>(N7*4)+(M7*9)+(L7*4)</f>
        <v>111.91</v>
      </c>
      <c r="P7" s="44">
        <v>30</v>
      </c>
    </row>
    <row r="8" spans="1:16" x14ac:dyDescent="0.25">
      <c r="A8" s="17" t="s">
        <v>24</v>
      </c>
      <c r="B8" s="19" t="s">
        <v>25</v>
      </c>
      <c r="C8" s="21">
        <v>205</v>
      </c>
      <c r="D8" s="57">
        <v>9.9700000000000006</v>
      </c>
      <c r="E8" s="57">
        <v>9.57</v>
      </c>
      <c r="F8" s="57">
        <v>18.559999999999999</v>
      </c>
      <c r="G8" s="57">
        <v>200.25</v>
      </c>
      <c r="H8" s="54">
        <v>18</v>
      </c>
      <c r="I8" s="17" t="s">
        <v>24</v>
      </c>
      <c r="J8" s="19" t="s">
        <v>25</v>
      </c>
      <c r="K8" s="21">
        <v>205</v>
      </c>
      <c r="L8" s="57">
        <v>9.9700000000000006</v>
      </c>
      <c r="M8" s="57">
        <v>9.57</v>
      </c>
      <c r="N8" s="57">
        <v>18.559999999999999</v>
      </c>
      <c r="O8" s="57">
        <v>200.25</v>
      </c>
      <c r="P8" s="54">
        <v>18</v>
      </c>
    </row>
    <row r="9" spans="1:16" x14ac:dyDescent="0.25">
      <c r="A9" s="17">
        <v>692</v>
      </c>
      <c r="B9" s="19" t="s">
        <v>26</v>
      </c>
      <c r="C9" s="21">
        <v>200</v>
      </c>
      <c r="D9" s="47">
        <v>4</v>
      </c>
      <c r="E9" s="47">
        <v>4</v>
      </c>
      <c r="F9" s="47">
        <v>19.5</v>
      </c>
      <c r="G9" s="47">
        <f>(F9*4)+(E9*9)+(D9*4)</f>
        <v>130</v>
      </c>
      <c r="H9" s="44">
        <v>15</v>
      </c>
      <c r="I9" s="17">
        <v>692</v>
      </c>
      <c r="J9" s="19" t="s">
        <v>26</v>
      </c>
      <c r="K9" s="21">
        <v>200</v>
      </c>
      <c r="L9" s="47">
        <v>4</v>
      </c>
      <c r="M9" s="47">
        <v>4</v>
      </c>
      <c r="N9" s="47">
        <v>19.5</v>
      </c>
      <c r="O9" s="47">
        <f>(N9*4)+(M9*9)+(L9*4)</f>
        <v>130</v>
      </c>
      <c r="P9" s="44">
        <v>15</v>
      </c>
    </row>
    <row r="10" spans="1:16" x14ac:dyDescent="0.25">
      <c r="A10" s="17"/>
      <c r="B10" s="19" t="s">
        <v>5</v>
      </c>
      <c r="C10" s="21">
        <v>25</v>
      </c>
      <c r="D10" s="47">
        <v>1.6</v>
      </c>
      <c r="E10" s="47">
        <v>1</v>
      </c>
      <c r="F10" s="47">
        <v>9.6</v>
      </c>
      <c r="G10" s="47">
        <v>54</v>
      </c>
      <c r="H10" s="44">
        <v>3</v>
      </c>
      <c r="I10" s="17"/>
      <c r="J10" s="19" t="s">
        <v>5</v>
      </c>
      <c r="K10" s="21">
        <v>25</v>
      </c>
      <c r="L10" s="47">
        <v>1.6</v>
      </c>
      <c r="M10" s="47">
        <v>1</v>
      </c>
      <c r="N10" s="47">
        <v>9.6</v>
      </c>
      <c r="O10" s="47">
        <v>54</v>
      </c>
      <c r="P10" s="44">
        <v>3</v>
      </c>
    </row>
    <row r="11" spans="1:16" x14ac:dyDescent="0.25">
      <c r="A11" s="17"/>
      <c r="B11" s="19"/>
      <c r="C11" s="21"/>
      <c r="D11" s="38"/>
      <c r="E11" s="38"/>
      <c r="F11" s="38"/>
      <c r="G11" s="38"/>
      <c r="H11" s="41"/>
      <c r="I11" s="17"/>
      <c r="J11" s="19"/>
      <c r="K11" s="21"/>
      <c r="L11" s="38"/>
      <c r="M11" s="38"/>
      <c r="N11" s="38"/>
      <c r="O11" s="38"/>
      <c r="P11" s="41"/>
    </row>
    <row r="12" spans="1:16" ht="16.5" thickBot="1" x14ac:dyDescent="0.3">
      <c r="A12" s="48"/>
      <c r="B12" s="35"/>
      <c r="C12" s="49">
        <f>SUM(C7:C11)</f>
        <v>475</v>
      </c>
      <c r="D12" s="49">
        <f>SUM(D7:D11)</f>
        <v>18.93</v>
      </c>
      <c r="E12" s="49">
        <f>SUM(E7:E11)</f>
        <v>21.92</v>
      </c>
      <c r="F12" s="49">
        <f>SUM(F7:F11)</f>
        <v>55.74</v>
      </c>
      <c r="G12" s="49">
        <f>SUM(G7:G11)</f>
        <v>496.15999999999997</v>
      </c>
      <c r="H12" s="58">
        <f>SUM(H7:H10)</f>
        <v>66</v>
      </c>
      <c r="I12" s="48"/>
      <c r="J12" s="35"/>
      <c r="K12" s="49">
        <f>SUM(K7:K11)</f>
        <v>475</v>
      </c>
      <c r="L12" s="49">
        <f>SUM(L7:L11)</f>
        <v>18.93</v>
      </c>
      <c r="M12" s="49">
        <f>SUM(M7:M11)</f>
        <v>21.92</v>
      </c>
      <c r="N12" s="49">
        <f>SUM(N7:N11)</f>
        <v>55.74</v>
      </c>
      <c r="O12" s="49">
        <f>SUM(O7:O11)</f>
        <v>496.15999999999997</v>
      </c>
      <c r="P12" s="58">
        <f>SUM(P7:P10)</f>
        <v>66</v>
      </c>
    </row>
    <row r="13" spans="1:16" ht="18.75" customHeight="1" x14ac:dyDescent="0.25">
      <c r="A13" s="80" t="s">
        <v>17</v>
      </c>
      <c r="B13" s="81"/>
      <c r="C13" s="81"/>
      <c r="D13" s="81"/>
      <c r="E13" s="81"/>
      <c r="F13" s="81"/>
      <c r="G13" s="81"/>
      <c r="H13" s="82"/>
      <c r="I13" s="76" t="s">
        <v>17</v>
      </c>
      <c r="J13" s="77"/>
      <c r="K13" s="77"/>
      <c r="L13" s="77"/>
      <c r="M13" s="77"/>
      <c r="N13" s="77"/>
      <c r="O13" s="77"/>
      <c r="P13" s="78"/>
    </row>
    <row r="14" spans="1:16" x14ac:dyDescent="0.25">
      <c r="A14" s="47">
        <v>42</v>
      </c>
      <c r="B14" s="20" t="s">
        <v>37</v>
      </c>
      <c r="C14" s="60">
        <v>100</v>
      </c>
      <c r="D14" s="45">
        <v>1.55</v>
      </c>
      <c r="E14" s="45">
        <v>5.09</v>
      </c>
      <c r="F14" s="45">
        <v>9.9700000000000006</v>
      </c>
      <c r="G14" s="45">
        <f>(F14*4)+(E14*9)+(D14*4)</f>
        <v>91.89</v>
      </c>
      <c r="H14" s="21">
        <v>13</v>
      </c>
      <c r="I14" s="47">
        <v>42</v>
      </c>
      <c r="J14" s="20" t="s">
        <v>37</v>
      </c>
      <c r="K14" s="60">
        <v>100</v>
      </c>
      <c r="L14" s="45">
        <v>1.55</v>
      </c>
      <c r="M14" s="45">
        <v>5.09</v>
      </c>
      <c r="N14" s="45">
        <v>9.9700000000000006</v>
      </c>
      <c r="O14" s="45">
        <f t="shared" ref="O14:O20" si="0">(N14*4)+(M14*9)+(L14*4)</f>
        <v>91.89</v>
      </c>
      <c r="P14" s="21">
        <v>13</v>
      </c>
    </row>
    <row r="15" spans="1:16" x14ac:dyDescent="0.25">
      <c r="A15" s="17">
        <v>124</v>
      </c>
      <c r="B15" s="19" t="s">
        <v>27</v>
      </c>
      <c r="C15" s="21">
        <v>260</v>
      </c>
      <c r="D15" s="47">
        <v>2.16</v>
      </c>
      <c r="E15" s="47">
        <v>5.31</v>
      </c>
      <c r="F15" s="47">
        <v>13</v>
      </c>
      <c r="G15" s="47">
        <f t="shared" ref="G15:G20" si="1">(F15*4)+(E15*9)+(D15*4)</f>
        <v>108.42999999999999</v>
      </c>
      <c r="H15" s="44">
        <v>21</v>
      </c>
      <c r="I15" s="17">
        <v>124</v>
      </c>
      <c r="J15" s="19" t="s">
        <v>27</v>
      </c>
      <c r="K15" s="21">
        <v>260</v>
      </c>
      <c r="L15" s="47">
        <v>2.16</v>
      </c>
      <c r="M15" s="47">
        <v>5.31</v>
      </c>
      <c r="N15" s="47">
        <v>13</v>
      </c>
      <c r="O15" s="47">
        <f t="shared" si="0"/>
        <v>108.42999999999999</v>
      </c>
      <c r="P15" s="44">
        <v>21</v>
      </c>
    </row>
    <row r="16" spans="1:16" x14ac:dyDescent="0.25">
      <c r="A16" s="17">
        <v>411</v>
      </c>
      <c r="B16" s="19" t="s">
        <v>33</v>
      </c>
      <c r="C16" s="21">
        <v>25</v>
      </c>
      <c r="D16" s="47">
        <v>6.5</v>
      </c>
      <c r="E16" s="47">
        <v>4.2</v>
      </c>
      <c r="F16" s="47">
        <v>0.2</v>
      </c>
      <c r="G16" s="47">
        <f>(F16*4)+(E16*9)+(D16*4)</f>
        <v>64.599999999999994</v>
      </c>
      <c r="H16" s="44">
        <v>21</v>
      </c>
      <c r="I16" s="17">
        <v>411</v>
      </c>
      <c r="J16" s="19" t="s">
        <v>33</v>
      </c>
      <c r="K16" s="21">
        <v>25</v>
      </c>
      <c r="L16" s="47">
        <v>6.5</v>
      </c>
      <c r="M16" s="47">
        <v>4.2</v>
      </c>
      <c r="N16" s="47">
        <v>0.2</v>
      </c>
      <c r="O16" s="47">
        <f t="shared" si="0"/>
        <v>64.599999999999994</v>
      </c>
      <c r="P16" s="44">
        <v>21</v>
      </c>
    </row>
    <row r="17" spans="1:16" x14ac:dyDescent="0.25">
      <c r="A17" s="17">
        <v>371</v>
      </c>
      <c r="B17" s="19" t="s">
        <v>28</v>
      </c>
      <c r="C17" s="21">
        <v>100</v>
      </c>
      <c r="D17" s="47">
        <v>22.1</v>
      </c>
      <c r="E17" s="47">
        <v>1.5</v>
      </c>
      <c r="F17" s="47">
        <v>0.7</v>
      </c>
      <c r="G17" s="47">
        <f t="shared" si="1"/>
        <v>104.7</v>
      </c>
      <c r="H17" s="44">
        <v>103</v>
      </c>
      <c r="I17" s="17">
        <v>371</v>
      </c>
      <c r="J17" s="19" t="s">
        <v>28</v>
      </c>
      <c r="K17" s="21">
        <v>100</v>
      </c>
      <c r="L17" s="47">
        <v>22.1</v>
      </c>
      <c r="M17" s="47">
        <v>1.5</v>
      </c>
      <c r="N17" s="47">
        <v>0.7</v>
      </c>
      <c r="O17" s="47">
        <f t="shared" si="0"/>
        <v>104.7</v>
      </c>
      <c r="P17" s="44">
        <v>103</v>
      </c>
    </row>
    <row r="18" spans="1:16" x14ac:dyDescent="0.25">
      <c r="A18" s="17">
        <v>512</v>
      </c>
      <c r="B18" s="19" t="s">
        <v>21</v>
      </c>
      <c r="C18" s="21">
        <v>180</v>
      </c>
      <c r="D18" s="47">
        <v>6.5</v>
      </c>
      <c r="E18" s="47">
        <v>6.5</v>
      </c>
      <c r="F18" s="47">
        <v>45</v>
      </c>
      <c r="G18" s="47">
        <f>(F18*4)+(E18*9)+(D18*4)</f>
        <v>264.5</v>
      </c>
      <c r="H18" s="44">
        <v>17</v>
      </c>
      <c r="I18" s="17">
        <v>512</v>
      </c>
      <c r="J18" s="19" t="s">
        <v>21</v>
      </c>
      <c r="K18" s="21">
        <v>180</v>
      </c>
      <c r="L18" s="47">
        <v>6.5</v>
      </c>
      <c r="M18" s="47">
        <v>6.5</v>
      </c>
      <c r="N18" s="47">
        <v>45</v>
      </c>
      <c r="O18" s="47">
        <f t="shared" si="0"/>
        <v>264.5</v>
      </c>
      <c r="P18" s="44">
        <v>17</v>
      </c>
    </row>
    <row r="19" spans="1:16" x14ac:dyDescent="0.25">
      <c r="A19" s="17">
        <v>705</v>
      </c>
      <c r="B19" s="20" t="s">
        <v>22</v>
      </c>
      <c r="C19" s="21">
        <v>200</v>
      </c>
      <c r="D19" s="47">
        <v>0.5</v>
      </c>
      <c r="E19" s="47">
        <v>0.5</v>
      </c>
      <c r="F19" s="47">
        <v>20</v>
      </c>
      <c r="G19" s="47">
        <f t="shared" si="1"/>
        <v>86.5</v>
      </c>
      <c r="H19" s="44">
        <v>14</v>
      </c>
      <c r="I19" s="17">
        <v>705</v>
      </c>
      <c r="J19" s="20" t="s">
        <v>22</v>
      </c>
      <c r="K19" s="21">
        <v>200</v>
      </c>
      <c r="L19" s="47">
        <v>0.5</v>
      </c>
      <c r="M19" s="47">
        <v>0.5</v>
      </c>
      <c r="N19" s="47">
        <v>20</v>
      </c>
      <c r="O19" s="47">
        <f t="shared" si="0"/>
        <v>86.5</v>
      </c>
      <c r="P19" s="44">
        <v>14</v>
      </c>
    </row>
    <row r="20" spans="1:16" x14ac:dyDescent="0.25">
      <c r="A20" s="17"/>
      <c r="B20" s="19" t="s">
        <v>4</v>
      </c>
      <c r="C20" s="21">
        <v>31</v>
      </c>
      <c r="D20" s="47">
        <v>2.2999999999999998</v>
      </c>
      <c r="E20" s="47">
        <v>0.2</v>
      </c>
      <c r="F20" s="47">
        <v>15</v>
      </c>
      <c r="G20" s="47">
        <f t="shared" si="1"/>
        <v>71</v>
      </c>
      <c r="H20" s="44">
        <v>3</v>
      </c>
      <c r="I20" s="17"/>
      <c r="J20" s="19" t="s">
        <v>4</v>
      </c>
      <c r="K20" s="21">
        <v>31</v>
      </c>
      <c r="L20" s="47">
        <v>2.2999999999999998</v>
      </c>
      <c r="M20" s="47">
        <v>0.2</v>
      </c>
      <c r="N20" s="47">
        <v>15</v>
      </c>
      <c r="O20" s="47">
        <f t="shared" si="0"/>
        <v>71</v>
      </c>
      <c r="P20" s="44">
        <v>3</v>
      </c>
    </row>
    <row r="21" spans="1:16" x14ac:dyDescent="0.25">
      <c r="A21" s="29"/>
      <c r="B21" s="19" t="s">
        <v>5</v>
      </c>
      <c r="C21" s="21">
        <v>25</v>
      </c>
      <c r="D21" s="47">
        <v>1.6</v>
      </c>
      <c r="E21" s="47">
        <v>1</v>
      </c>
      <c r="F21" s="47">
        <v>9.6</v>
      </c>
      <c r="G21" s="47">
        <v>54</v>
      </c>
      <c r="H21" s="44">
        <v>3</v>
      </c>
      <c r="I21" s="29"/>
      <c r="J21" s="19" t="s">
        <v>5</v>
      </c>
      <c r="K21" s="21">
        <v>25</v>
      </c>
      <c r="L21" s="47">
        <v>1.6</v>
      </c>
      <c r="M21" s="47">
        <v>1</v>
      </c>
      <c r="N21" s="47">
        <v>9.6</v>
      </c>
      <c r="O21" s="47">
        <v>54</v>
      </c>
      <c r="P21" s="44">
        <v>3</v>
      </c>
    </row>
    <row r="22" spans="1:16" x14ac:dyDescent="0.25">
      <c r="A22" s="29"/>
      <c r="B22" s="19"/>
      <c r="C22" s="47">
        <f t="shared" ref="C22:H22" si="2">SUM(C14:C21)</f>
        <v>921</v>
      </c>
      <c r="D22" s="47">
        <f t="shared" si="2"/>
        <v>43.21</v>
      </c>
      <c r="E22" s="47">
        <f t="shared" si="2"/>
        <v>24.299999999999997</v>
      </c>
      <c r="F22" s="47">
        <f t="shared" si="2"/>
        <v>113.47</v>
      </c>
      <c r="G22" s="47">
        <f t="shared" si="2"/>
        <v>845.61999999999989</v>
      </c>
      <c r="H22" s="59">
        <f t="shared" si="2"/>
        <v>195</v>
      </c>
      <c r="I22" s="29"/>
      <c r="J22" s="19"/>
      <c r="K22" s="47">
        <f t="shared" ref="K22:P22" si="3">SUM(K14:K21)</f>
        <v>921</v>
      </c>
      <c r="L22" s="47">
        <f t="shared" si="3"/>
        <v>43.21</v>
      </c>
      <c r="M22" s="47">
        <f t="shared" si="3"/>
        <v>24.299999999999997</v>
      </c>
      <c r="N22" s="47">
        <f t="shared" si="3"/>
        <v>113.47</v>
      </c>
      <c r="O22" s="47">
        <f t="shared" si="3"/>
        <v>845.61999999999989</v>
      </c>
      <c r="P22" s="59">
        <f t="shared" si="3"/>
        <v>195</v>
      </c>
    </row>
    <row r="23" spans="1:16" x14ac:dyDescent="0.25">
      <c r="A23" s="17"/>
      <c r="B23" s="19"/>
      <c r="C23" s="23"/>
      <c r="D23" s="50"/>
      <c r="E23" s="50"/>
      <c r="F23" s="50"/>
      <c r="G23" s="50"/>
      <c r="H23" s="28"/>
      <c r="I23" s="17"/>
      <c r="J23" s="19"/>
      <c r="K23" s="23"/>
      <c r="L23" s="50"/>
      <c r="M23" s="50"/>
      <c r="N23" s="50"/>
      <c r="O23" s="50"/>
      <c r="P23" s="28"/>
    </row>
    <row r="24" spans="1:16" ht="16.5" thickBot="1" x14ac:dyDescent="0.3">
      <c r="A24" s="16"/>
      <c r="B24" s="39" t="s">
        <v>6</v>
      </c>
      <c r="C24" s="26">
        <f t="shared" ref="C24:H24" si="4">C12+C22</f>
        <v>1396</v>
      </c>
      <c r="D24" s="26">
        <f t="shared" si="4"/>
        <v>62.14</v>
      </c>
      <c r="E24" s="26">
        <f t="shared" si="4"/>
        <v>46.22</v>
      </c>
      <c r="F24" s="26">
        <f t="shared" si="4"/>
        <v>169.21</v>
      </c>
      <c r="G24" s="26">
        <f t="shared" si="4"/>
        <v>1341.7799999999997</v>
      </c>
      <c r="H24" s="36">
        <f t="shared" si="4"/>
        <v>261</v>
      </c>
      <c r="I24" s="16"/>
      <c r="J24" s="39" t="s">
        <v>6</v>
      </c>
      <c r="K24" s="26">
        <f t="shared" ref="K24:P24" si="5">K12+K22</f>
        <v>1396</v>
      </c>
      <c r="L24" s="26">
        <f t="shared" si="5"/>
        <v>62.14</v>
      </c>
      <c r="M24" s="26">
        <f t="shared" si="5"/>
        <v>46.22</v>
      </c>
      <c r="N24" s="26">
        <f t="shared" si="5"/>
        <v>169.21</v>
      </c>
      <c r="O24" s="26">
        <f t="shared" si="5"/>
        <v>1341.7799999999997</v>
      </c>
      <c r="P24" s="36">
        <f t="shared" si="5"/>
        <v>261</v>
      </c>
    </row>
    <row r="25" spans="1:16" x14ac:dyDescent="0.25">
      <c r="B25" s="70" t="s">
        <v>35</v>
      </c>
      <c r="C25" s="70"/>
      <c r="D25" s="70"/>
      <c r="E25" s="70"/>
      <c r="F25" s="70"/>
      <c r="G25" s="70"/>
      <c r="H25" s="70"/>
      <c r="J25" s="70"/>
      <c r="K25" s="70"/>
      <c r="L25" s="70"/>
      <c r="M25" s="70"/>
      <c r="N25" s="70"/>
      <c r="O25" s="70"/>
      <c r="P25" s="70"/>
    </row>
    <row r="26" spans="1:16" x14ac:dyDescent="0.25">
      <c r="B26" s="71" t="s">
        <v>16</v>
      </c>
      <c r="C26" s="71"/>
      <c r="D26" s="71"/>
      <c r="E26" s="71"/>
      <c r="F26" s="71"/>
      <c r="G26" s="71"/>
      <c r="H26" s="71"/>
      <c r="J26" s="71"/>
      <c r="K26" s="71"/>
      <c r="L26" s="71"/>
      <c r="M26" s="71"/>
      <c r="N26" s="71"/>
      <c r="O26" s="71"/>
      <c r="P26" s="71"/>
    </row>
  </sheetData>
  <mergeCells count="13">
    <mergeCell ref="B25:H25"/>
    <mergeCell ref="B26:H26"/>
    <mergeCell ref="A13:H13"/>
    <mergeCell ref="C1:F2"/>
    <mergeCell ref="C3:F3"/>
    <mergeCell ref="A6:H6"/>
    <mergeCell ref="J26:P26"/>
    <mergeCell ref="B4:P4"/>
    <mergeCell ref="K1:N2"/>
    <mergeCell ref="K3:N3"/>
    <mergeCell ref="I6:P6"/>
    <mergeCell ref="I13:P13"/>
    <mergeCell ref="J25:P25"/>
  </mergeCells>
  <phoneticPr fontId="0" type="noConversion"/>
  <pageMargins left="0.15748031496062992" right="0.15748031496062992" top="0.15748031496062992" bottom="0.15748031496062992" header="0.15748031496062992" footer="0.15748031496062992"/>
  <pageSetup paperSize="9" scale="9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6</vt:lpstr>
      <vt:lpstr>6 овз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Tutor</cp:lastModifiedBy>
  <cp:lastPrinted>2025-02-27T08:09:02Z</cp:lastPrinted>
  <dcterms:created xsi:type="dcterms:W3CDTF">1996-10-08T23:32:33Z</dcterms:created>
  <dcterms:modified xsi:type="dcterms:W3CDTF">2025-02-27T23:45:39Z</dcterms:modified>
</cp:coreProperties>
</file>