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изменения\"/>
    </mc:Choice>
  </mc:AlternateContent>
  <xr:revisionPtr revIDLastSave="0" documentId="8_{4A6B0DB6-4D55-480D-A2D6-61B43CB32C56}" xr6:coauthVersionLast="47" xr6:coauthVersionMax="47" xr10:uidLastSave="{00000000-0000-0000-0000-000000000000}"/>
  <bookViews>
    <workbookView xWindow="-120" yWindow="-120" windowWidth="29040" windowHeight="15840" activeTab="1"/>
  </bookViews>
  <sheets>
    <sheet name="9" sheetId="6" r:id="rId1"/>
    <sheet name="9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7" l="1"/>
  <c r="H25" i="6"/>
  <c r="O21" i="7"/>
  <c r="O20" i="7"/>
  <c r="O16" i="7"/>
  <c r="O15" i="7"/>
  <c r="O22" i="7" s="1"/>
  <c r="G21" i="7"/>
  <c r="G20" i="7"/>
  <c r="G16" i="7"/>
  <c r="G15" i="7"/>
  <c r="H15" i="6"/>
  <c r="G22" i="6"/>
  <c r="G17" i="6"/>
  <c r="G25" i="6" s="1"/>
  <c r="G10" i="7"/>
  <c r="G13" i="7" s="1"/>
  <c r="G24" i="7" s="1"/>
  <c r="P22" i="7"/>
  <c r="N22" i="7"/>
  <c r="M22" i="7"/>
  <c r="L22" i="7"/>
  <c r="K22" i="7"/>
  <c r="P13" i="7"/>
  <c r="N13" i="7"/>
  <c r="N24" i="7"/>
  <c r="M13" i="7"/>
  <c r="M24" i="7"/>
  <c r="L13" i="7"/>
  <c r="L24" i="7" s="1"/>
  <c r="K13" i="7"/>
  <c r="O8" i="7"/>
  <c r="O13" i="7" s="1"/>
  <c r="O24" i="7" s="1"/>
  <c r="H13" i="7"/>
  <c r="G8" i="7"/>
  <c r="G15" i="6"/>
  <c r="O15" i="6"/>
  <c r="C13" i="7"/>
  <c r="C24" i="7"/>
  <c r="D13" i="7"/>
  <c r="E13" i="7"/>
  <c r="F13" i="7"/>
  <c r="C22" i="7"/>
  <c r="E22" i="7"/>
  <c r="E24" i="7" s="1"/>
  <c r="F22" i="7"/>
  <c r="K15" i="6"/>
  <c r="L15" i="6"/>
  <c r="M15" i="6"/>
  <c r="N15" i="6"/>
  <c r="C25" i="6"/>
  <c r="D25" i="6"/>
  <c r="E25" i="6"/>
  <c r="F25" i="6"/>
  <c r="C15" i="6"/>
  <c r="D15" i="6"/>
  <c r="E15" i="6"/>
  <c r="F15" i="6"/>
  <c r="P15" i="6"/>
  <c r="H22" i="7"/>
  <c r="F24" i="7"/>
  <c r="H24" i="7"/>
  <c r="K24" i="7"/>
  <c r="P24" i="7"/>
  <c r="D24" i="7"/>
</calcChain>
</file>

<file path=xl/sharedStrings.xml><?xml version="1.0" encoding="utf-8"?>
<sst xmlns="http://schemas.openxmlformats.org/spreadsheetml/2006/main" count="101" uniqueCount="47">
  <si>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</si>
  <si>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</si>
  <si>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</si>
  <si>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</si>
  <si>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</si>
  <si>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</si>
  <si>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</si>
  <si>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</si>
  <si>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</si>
  <si>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</si>
  <si>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</si>
  <si>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</si>
  <si>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</si>
  <si>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</si>
  <si>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</si>
  <si>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</si>
  <si>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</si>
  <si>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</si>
  <si>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</si>
  <si>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</si>
  <si>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Каша гречневая</t>
  </si>
  <si>
    <t xml:space="preserve">Борщ со сметаной </t>
  </si>
  <si>
    <t>Завтрак (ОВЗ) 5-11 классы</t>
  </si>
  <si>
    <t>Завтрак (ОВЗ) 1-4 классы</t>
  </si>
  <si>
    <t>Батон  с сыром</t>
  </si>
  <si>
    <t>Творожная  запеканка</t>
  </si>
  <si>
    <t>с соусом (молочный сладкий)</t>
  </si>
  <si>
    <t>Чай с молоком и сахаром</t>
  </si>
  <si>
    <t>Салат из моркови</t>
  </si>
  <si>
    <t>Борщ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</si>
  <si>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</si>
  <si>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</si>
  <si>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</si>
  <si>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ттк</t>
  </si>
  <si>
    <t>4с179</t>
  </si>
  <si>
    <t>печень тушёная в соусе</t>
  </si>
  <si>
    <t>батон с сыром</t>
  </si>
  <si>
    <t>чай с сахаром</t>
  </si>
  <si>
    <t>печень тушеная в соусе</t>
  </si>
  <si>
    <t>каша рассыпчатая гречневая</t>
  </si>
  <si>
    <t>компот с/ф курога</t>
  </si>
  <si>
    <t>хлеб пшеничный</t>
  </si>
  <si>
    <t>меню не 07 мая 2025</t>
  </si>
  <si>
    <t>Батон  с сл/ маслом</t>
  </si>
  <si>
    <t>Чай с  сахаром</t>
  </si>
  <si>
    <t>напиток из шиповника</t>
  </si>
  <si>
    <t>меню 07 мая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</si>
</sst>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0" fillId="4" borderId="0" xfId="0" applyFill="1"/>
    <xf numFmtId="0" fontId="4" fillId="4" borderId="5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2" fillId="4" borderId="9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11" xfId="0" applyFont="1" applyFill="1" applyBorder="1"/>
    <xf numFmtId="0" fontId="5" fillId="4" borderId="11" xfId="0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1" fontId="6" fillId="4" borderId="8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" fontId="2" fillId="4" borderId="8" xfId="0" applyNumberFormat="1" applyFont="1" applyFill="1" applyBorder="1" applyAlignment="1">
      <alignment horizontal="right"/>
    </xf>
    <xf numFmtId="2" fontId="2" fillId="4" borderId="8" xfId="0" applyNumberFormat="1" applyFont="1" applyFill="1" applyBorder="1" applyAlignment="1">
      <alignment horizontal="center"/>
    </xf>
    <xf numFmtId="0" fontId="2" fillId="4" borderId="8" xfId="0" applyFont="1" applyFill="1" applyBorder="1" applyAlignment="1"/>
    <xf numFmtId="0" fontId="3" fillId="4" borderId="11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2" fontId="2" fillId="4" borderId="11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1" fillId="2" borderId="16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topLeftCell="A4" zoomScale="82" zoomScaleNormal="82" workbookViewId="0">
      <selection activeCell="Q14" sqref="Q14"/>
    </sheetView>
  </sheetViews>
  <sheetFormatPr defaultRowHeight="15.75" x14ac:dyDescent="0.25"/>
  <cols>
    <col min="1" max="1" width="7.85546875" style="4" customWidth="1"/>
    <col min="2" max="2" width="29.5703125" style="2" customWidth="1"/>
    <col min="3" max="3" width="10.140625" style="2" customWidth="1"/>
    <col min="4" max="5" width="4" style="4" bestFit="1" customWidth="1"/>
    <col min="6" max="6" width="4.42578125" style="4" bestFit="1" customWidth="1"/>
    <col min="7" max="7" width="5.140625" style="4" bestFit="1" customWidth="1"/>
    <col min="8" max="8" width="8.5703125" style="3" customWidth="1"/>
    <col min="9" max="9" width="7.42578125" style="3" customWidth="1"/>
    <col min="10" max="10" width="29.42578125" style="2" customWidth="1"/>
    <col min="11" max="11" width="9.85546875" style="2" customWidth="1"/>
    <col min="12" max="13" width="3.140625" style="5" bestFit="1" customWidth="1"/>
    <col min="14" max="14" width="3.5703125" style="5" bestFit="1" customWidth="1"/>
    <col min="15" max="15" width="5.140625" style="5" bestFit="1" customWidth="1"/>
    <col min="16" max="16" width="8.28515625" style="3" customWidth="1"/>
  </cols>
  <sheetData>
    <row r="1" spans="1:16" x14ac:dyDescent="0.25">
      <c r="B1" s="1"/>
      <c r="K1" s="66"/>
      <c r="L1" s="66"/>
      <c r="M1" s="66"/>
      <c r="N1" s="66"/>
      <c r="O1" s="66"/>
      <c r="P1" s="66"/>
    </row>
    <row r="2" spans="1:16" x14ac:dyDescent="0.25">
      <c r="K2" s="66" t="s">
        <v>9</v>
      </c>
      <c r="L2" s="66"/>
      <c r="M2" s="66"/>
      <c r="N2" s="66"/>
      <c r="O2" s="66"/>
      <c r="P2" s="66"/>
    </row>
    <row r="3" spans="1:16" x14ac:dyDescent="0.25">
      <c r="K3" s="68" t="s">
        <v>2</v>
      </c>
      <c r="L3" s="68"/>
      <c r="M3" s="68"/>
      <c r="N3" s="68"/>
      <c r="O3" s="68"/>
      <c r="P3" s="68"/>
    </row>
    <row r="4" spans="1:16" ht="16.5" thickBot="1" x14ac:dyDescent="0.3">
      <c r="C4" s="67" t="s">
        <v>42</v>
      </c>
      <c r="D4" s="67"/>
      <c r="E4" s="67"/>
      <c r="F4" s="67"/>
      <c r="G4" s="67"/>
      <c r="H4" s="67"/>
      <c r="I4" s="67"/>
      <c r="J4" s="67"/>
    </row>
    <row r="5" spans="1:16" s="6" customFormat="1" ht="32.25" customHeight="1" thickBot="1" x14ac:dyDescent="0.25">
      <c r="A5" s="15" t="s">
        <v>14</v>
      </c>
      <c r="B5" s="39" t="s">
        <v>0</v>
      </c>
      <c r="C5" s="39" t="s">
        <v>7</v>
      </c>
      <c r="D5" s="40" t="s">
        <v>11</v>
      </c>
      <c r="E5" s="40" t="s">
        <v>12</v>
      </c>
      <c r="F5" s="40" t="s">
        <v>13</v>
      </c>
      <c r="G5" s="41" t="s">
        <v>1</v>
      </c>
      <c r="H5" s="42" t="s">
        <v>8</v>
      </c>
      <c r="I5" s="15" t="s">
        <v>14</v>
      </c>
      <c r="J5" s="39" t="s">
        <v>0</v>
      </c>
      <c r="K5" s="39" t="s">
        <v>7</v>
      </c>
      <c r="L5" s="40" t="s">
        <v>11</v>
      </c>
      <c r="M5" s="40" t="s">
        <v>12</v>
      </c>
      <c r="N5" s="40" t="s">
        <v>13</v>
      </c>
      <c r="O5" s="41" t="s">
        <v>1</v>
      </c>
      <c r="P5" s="42" t="s">
        <v>8</v>
      </c>
    </row>
    <row r="6" spans="1:16" x14ac:dyDescent="0.25">
      <c r="A6" s="71" t="s">
        <v>18</v>
      </c>
      <c r="B6" s="71"/>
      <c r="C6" s="71"/>
      <c r="D6" s="71"/>
      <c r="E6" s="71"/>
      <c r="F6" s="71"/>
      <c r="G6" s="71"/>
      <c r="H6" s="71"/>
      <c r="I6" s="72" t="s">
        <v>32</v>
      </c>
      <c r="J6" s="73"/>
      <c r="K6" s="73"/>
      <c r="L6" s="73"/>
      <c r="M6" s="73"/>
      <c r="N6" s="73"/>
      <c r="O6" s="73"/>
      <c r="P6" s="74"/>
    </row>
    <row r="7" spans="1:16" x14ac:dyDescent="0.25">
      <c r="A7" s="53">
        <v>3</v>
      </c>
      <c r="B7" s="19" t="s">
        <v>43</v>
      </c>
      <c r="C7" s="21">
        <v>40</v>
      </c>
      <c r="D7" s="20">
        <v>2.2999999999999998</v>
      </c>
      <c r="E7" s="20">
        <v>9.6999999999999993</v>
      </c>
      <c r="F7" s="20">
        <v>17</v>
      </c>
      <c r="G7" s="20">
        <v>161</v>
      </c>
      <c r="H7" s="21">
        <v>15</v>
      </c>
      <c r="I7" s="53">
        <v>3</v>
      </c>
      <c r="J7" s="18" t="s">
        <v>36</v>
      </c>
      <c r="K7" s="44">
        <v>40</v>
      </c>
      <c r="L7" s="45">
        <v>2.36</v>
      </c>
      <c r="M7" s="45">
        <v>3.55</v>
      </c>
      <c r="N7" s="45">
        <v>7.92</v>
      </c>
      <c r="O7" s="45">
        <v>73.069999999999993</v>
      </c>
      <c r="P7" s="21">
        <v>17</v>
      </c>
    </row>
    <row r="8" spans="1:16" x14ac:dyDescent="0.25">
      <c r="A8" s="54" t="s">
        <v>33</v>
      </c>
      <c r="B8" s="18" t="s">
        <v>25</v>
      </c>
      <c r="C8" s="21">
        <v>200</v>
      </c>
      <c r="D8" s="20">
        <v>15.76</v>
      </c>
      <c r="E8" s="20">
        <v>14.88</v>
      </c>
      <c r="F8" s="20">
        <v>35.020000000000003</v>
      </c>
      <c r="G8" s="20">
        <v>337.04</v>
      </c>
      <c r="H8" s="21">
        <v>71</v>
      </c>
      <c r="I8" s="54" t="s">
        <v>33</v>
      </c>
      <c r="J8" s="18" t="s">
        <v>25</v>
      </c>
      <c r="K8" s="21">
        <v>200</v>
      </c>
      <c r="L8" s="20">
        <v>15.76</v>
      </c>
      <c r="M8" s="20">
        <v>14.88</v>
      </c>
      <c r="N8" s="20">
        <v>35.020000000000003</v>
      </c>
      <c r="O8" s="20">
        <v>337.04</v>
      </c>
      <c r="P8" s="21">
        <v>71</v>
      </c>
    </row>
    <row r="9" spans="1:16" x14ac:dyDescent="0.25">
      <c r="A9" s="54">
        <v>596</v>
      </c>
      <c r="B9" s="18" t="s">
        <v>26</v>
      </c>
      <c r="C9" s="21"/>
      <c r="D9" s="20"/>
      <c r="E9" s="20"/>
      <c r="F9" s="20"/>
      <c r="G9" s="20"/>
      <c r="H9" s="21">
        <v>5</v>
      </c>
      <c r="I9" s="54">
        <v>596</v>
      </c>
      <c r="J9" s="18" t="s">
        <v>26</v>
      </c>
      <c r="K9" s="21"/>
      <c r="L9" s="20"/>
      <c r="M9" s="20"/>
      <c r="N9" s="20"/>
      <c r="O9" s="20"/>
      <c r="P9" s="21">
        <v>5</v>
      </c>
    </row>
    <row r="10" spans="1:16" x14ac:dyDescent="0.25">
      <c r="A10" s="53">
        <v>686</v>
      </c>
      <c r="B10" s="18" t="s">
        <v>44</v>
      </c>
      <c r="C10" s="21">
        <v>200</v>
      </c>
      <c r="D10" s="20">
        <v>0.2</v>
      </c>
      <c r="E10" s="20">
        <v>0</v>
      </c>
      <c r="F10" s="20">
        <v>15</v>
      </c>
      <c r="G10" s="20">
        <v>56</v>
      </c>
      <c r="H10" s="21">
        <v>3</v>
      </c>
      <c r="I10" s="53">
        <v>685</v>
      </c>
      <c r="J10" s="18" t="s">
        <v>37</v>
      </c>
      <c r="K10" s="21">
        <v>200</v>
      </c>
      <c r="L10" s="55">
        <v>1.6</v>
      </c>
      <c r="M10" s="20">
        <v>1.3</v>
      </c>
      <c r="N10" s="20">
        <v>15.9</v>
      </c>
      <c r="O10" s="20">
        <v>81.819999999999993</v>
      </c>
      <c r="P10" s="60">
        <v>3</v>
      </c>
    </row>
    <row r="11" spans="1:16" x14ac:dyDescent="0.25">
      <c r="A11" s="20"/>
      <c r="B11" s="18" t="s">
        <v>5</v>
      </c>
      <c r="C11" s="21">
        <v>25</v>
      </c>
      <c r="D11" s="20">
        <v>1.6</v>
      </c>
      <c r="E11" s="20">
        <v>1</v>
      </c>
      <c r="F11" s="20">
        <v>9.6</v>
      </c>
      <c r="G11" s="20">
        <v>54</v>
      </c>
      <c r="H11" s="21">
        <v>2</v>
      </c>
      <c r="I11" s="20"/>
      <c r="J11" s="18"/>
      <c r="K11" s="21"/>
      <c r="L11" s="20"/>
      <c r="M11" s="20"/>
      <c r="N11" s="20"/>
      <c r="O11" s="20"/>
      <c r="P11" s="21"/>
    </row>
    <row r="12" spans="1:16" x14ac:dyDescent="0.25">
      <c r="A12" s="22"/>
      <c r="B12" s="18" t="s">
        <v>4</v>
      </c>
      <c r="C12" s="21">
        <v>31</v>
      </c>
      <c r="D12" s="20">
        <v>2.2999999999999998</v>
      </c>
      <c r="E12" s="20">
        <v>0.2</v>
      </c>
      <c r="F12" s="20">
        <v>15</v>
      </c>
      <c r="G12" s="20">
        <v>71</v>
      </c>
      <c r="H12" s="21">
        <v>3.44</v>
      </c>
      <c r="I12" s="20"/>
      <c r="J12" s="18"/>
      <c r="K12" s="21"/>
      <c r="L12" s="20"/>
      <c r="M12" s="20"/>
      <c r="N12" s="20"/>
      <c r="O12" s="20"/>
      <c r="P12" s="21"/>
    </row>
    <row r="13" spans="1:16" x14ac:dyDescent="0.25">
      <c r="A13" s="22"/>
      <c r="B13" s="19"/>
      <c r="C13" s="21"/>
      <c r="D13" s="20"/>
      <c r="E13" s="20"/>
      <c r="F13" s="20"/>
      <c r="G13" s="20"/>
      <c r="H13" s="21"/>
      <c r="I13" s="21"/>
      <c r="J13" s="19"/>
      <c r="K13" s="32"/>
      <c r="L13" s="23"/>
      <c r="M13" s="23"/>
      <c r="N13" s="23"/>
      <c r="O13" s="23"/>
      <c r="P13" s="32"/>
    </row>
    <row r="14" spans="1:16" x14ac:dyDescent="0.25">
      <c r="A14" s="21"/>
      <c r="B14" s="19"/>
      <c r="C14" s="32"/>
      <c r="D14" s="22"/>
      <c r="E14" s="22"/>
      <c r="F14" s="22"/>
      <c r="G14" s="23"/>
      <c r="H14" s="32"/>
      <c r="I14" s="21"/>
      <c r="J14" s="19"/>
      <c r="K14" s="32"/>
      <c r="L14" s="23"/>
      <c r="M14" s="23"/>
      <c r="N14" s="23"/>
      <c r="O14" s="23"/>
      <c r="P14" s="32"/>
    </row>
    <row r="15" spans="1:16" x14ac:dyDescent="0.25">
      <c r="A15" s="20"/>
      <c r="B15" s="46" t="s">
        <v>6</v>
      </c>
      <c r="C15" s="20">
        <f>SUM(C7:C14)</f>
        <v>496</v>
      </c>
      <c r="D15" s="24">
        <f>SUM(D7:D14)</f>
        <v>22.16</v>
      </c>
      <c r="E15" s="24">
        <f>SUM(E7:E14)</f>
        <v>25.779999999999998</v>
      </c>
      <c r="F15" s="24">
        <f>SUM(F7:F14)</f>
        <v>91.62</v>
      </c>
      <c r="G15" s="24">
        <f>SUM(G7:G14)</f>
        <v>679.04</v>
      </c>
      <c r="H15" s="47">
        <f>SUM(H7:H12)</f>
        <v>99.44</v>
      </c>
      <c r="I15" s="49"/>
      <c r="J15" s="50" t="s">
        <v>6</v>
      </c>
      <c r="K15" s="49">
        <f t="shared" ref="K15:P15" si="0">SUM(K7:K14)</f>
        <v>440</v>
      </c>
      <c r="L15" s="51">
        <f t="shared" si="0"/>
        <v>19.720000000000002</v>
      </c>
      <c r="M15" s="51">
        <f t="shared" si="0"/>
        <v>19.73</v>
      </c>
      <c r="N15" s="51">
        <f t="shared" si="0"/>
        <v>58.84</v>
      </c>
      <c r="O15" s="51">
        <f t="shared" si="0"/>
        <v>491.93</v>
      </c>
      <c r="P15" s="52">
        <f t="shared" si="0"/>
        <v>96</v>
      </c>
    </row>
    <row r="16" spans="1:16" x14ac:dyDescent="0.25">
      <c r="A16" s="71" t="s">
        <v>19</v>
      </c>
      <c r="B16" s="71"/>
      <c r="C16" s="71"/>
      <c r="D16" s="71"/>
      <c r="E16" s="71"/>
      <c r="F16" s="71"/>
      <c r="G16" s="71"/>
      <c r="H16" s="75"/>
      <c r="I16" s="71"/>
      <c r="J16" s="71"/>
      <c r="K16" s="71"/>
      <c r="L16" s="71"/>
      <c r="M16" s="71"/>
      <c r="N16" s="71"/>
      <c r="O16" s="71"/>
      <c r="P16" s="71"/>
    </row>
    <row r="17" spans="1:16" x14ac:dyDescent="0.25">
      <c r="A17" s="53">
        <v>49</v>
      </c>
      <c r="B17" s="18" t="s">
        <v>28</v>
      </c>
      <c r="C17" s="21">
        <v>80</v>
      </c>
      <c r="D17" s="20">
        <v>1</v>
      </c>
      <c r="E17" s="20">
        <v>4.5999999999999996</v>
      </c>
      <c r="F17" s="20">
        <v>8.6</v>
      </c>
      <c r="G17" s="20">
        <f>(F17*4)+(E17*9)+(D17*4)</f>
        <v>79.8</v>
      </c>
      <c r="H17" s="21">
        <v>13</v>
      </c>
      <c r="I17" s="20"/>
      <c r="J17" s="18"/>
      <c r="K17" s="21"/>
      <c r="L17" s="20"/>
      <c r="M17" s="20"/>
      <c r="N17" s="20"/>
      <c r="O17" s="20"/>
      <c r="P17" s="21"/>
    </row>
    <row r="18" spans="1:16" x14ac:dyDescent="0.25">
      <c r="A18" s="53">
        <v>110</v>
      </c>
      <c r="B18" s="18" t="s">
        <v>29</v>
      </c>
      <c r="C18" s="21">
        <v>200</v>
      </c>
      <c r="D18" s="20">
        <v>1.7</v>
      </c>
      <c r="E18" s="20">
        <v>4.16</v>
      </c>
      <c r="F18" s="20">
        <v>8</v>
      </c>
      <c r="G18" s="20">
        <v>76.239999999999995</v>
      </c>
      <c r="H18" s="57">
        <v>14</v>
      </c>
      <c r="I18" s="20"/>
      <c r="J18" s="18"/>
      <c r="K18" s="21"/>
      <c r="L18" s="20"/>
      <c r="M18" s="20"/>
      <c r="N18" s="20"/>
      <c r="O18" s="20"/>
      <c r="P18" s="21"/>
    </row>
    <row r="19" spans="1:16" x14ac:dyDescent="0.25">
      <c r="A19" s="53">
        <v>439</v>
      </c>
      <c r="B19" s="18" t="s">
        <v>35</v>
      </c>
      <c r="C19" s="38">
        <v>80</v>
      </c>
      <c r="D19" s="55">
        <v>18</v>
      </c>
      <c r="E19" s="55">
        <v>16.5</v>
      </c>
      <c r="F19" s="55">
        <v>7</v>
      </c>
      <c r="G19" s="55">
        <v>248.5</v>
      </c>
      <c r="H19" s="58">
        <v>40</v>
      </c>
      <c r="I19" s="20"/>
      <c r="J19" s="18"/>
      <c r="K19" s="21"/>
      <c r="L19" s="20"/>
      <c r="M19" s="20"/>
      <c r="N19" s="20"/>
      <c r="O19" s="20"/>
      <c r="P19" s="21"/>
    </row>
    <row r="20" spans="1:16" x14ac:dyDescent="0.25">
      <c r="A20" s="53" t="s">
        <v>34</v>
      </c>
      <c r="B20" s="18" t="s">
        <v>20</v>
      </c>
      <c r="C20" s="21">
        <v>150</v>
      </c>
      <c r="D20" s="56">
        <v>1.56</v>
      </c>
      <c r="E20" s="56">
        <v>3.6</v>
      </c>
      <c r="F20" s="56">
        <v>21.7</v>
      </c>
      <c r="G20" s="56">
        <v>125.36</v>
      </c>
      <c r="H20" s="59">
        <v>11</v>
      </c>
      <c r="I20" s="20"/>
      <c r="J20" s="18"/>
      <c r="K20" s="21"/>
      <c r="L20" s="20"/>
      <c r="M20" s="20"/>
      <c r="N20" s="20"/>
      <c r="O20" s="20"/>
      <c r="P20" s="21"/>
    </row>
    <row r="21" spans="1:16" x14ac:dyDescent="0.25">
      <c r="A21" s="53">
        <v>702</v>
      </c>
      <c r="B21" s="18" t="s">
        <v>45</v>
      </c>
      <c r="C21" s="21">
        <v>200</v>
      </c>
      <c r="D21" s="20">
        <v>0</v>
      </c>
      <c r="E21" s="20">
        <v>0</v>
      </c>
      <c r="F21" s="20">
        <v>25.5</v>
      </c>
      <c r="G21" s="20">
        <v>98</v>
      </c>
      <c r="H21" s="57">
        <v>14</v>
      </c>
      <c r="I21" s="20"/>
      <c r="J21" s="18"/>
      <c r="K21" s="21"/>
      <c r="L21" s="20"/>
      <c r="M21" s="20"/>
      <c r="N21" s="20"/>
      <c r="O21" s="20"/>
      <c r="P21" s="21"/>
    </row>
    <row r="22" spans="1:16" x14ac:dyDescent="0.25">
      <c r="A22" s="53"/>
      <c r="B22" s="18" t="s">
        <v>4</v>
      </c>
      <c r="C22" s="21">
        <v>31</v>
      </c>
      <c r="D22" s="20">
        <v>2.2999999999999998</v>
      </c>
      <c r="E22" s="20">
        <v>0.2</v>
      </c>
      <c r="F22" s="20">
        <v>15</v>
      </c>
      <c r="G22" s="20">
        <f>(F22*4)+(E22*9)+(D22*4)</f>
        <v>71</v>
      </c>
      <c r="H22" s="57">
        <v>3</v>
      </c>
      <c r="I22" s="20"/>
      <c r="J22" s="18"/>
      <c r="K22" s="21"/>
      <c r="L22" s="20"/>
      <c r="M22" s="20"/>
      <c r="N22" s="20"/>
      <c r="O22" s="20"/>
      <c r="P22" s="21"/>
    </row>
    <row r="23" spans="1:16" x14ac:dyDescent="0.25">
      <c r="A23" s="20"/>
      <c r="B23" s="18" t="s">
        <v>5</v>
      </c>
      <c r="C23" s="21">
        <v>25</v>
      </c>
      <c r="D23" s="20">
        <v>1.6</v>
      </c>
      <c r="E23" s="20">
        <v>1</v>
      </c>
      <c r="F23" s="20">
        <v>9.6</v>
      </c>
      <c r="G23" s="20">
        <v>54</v>
      </c>
      <c r="H23" s="21">
        <v>4.4400000000000004</v>
      </c>
      <c r="I23" s="21"/>
      <c r="J23" s="19"/>
      <c r="K23" s="32"/>
      <c r="L23" s="22"/>
      <c r="M23" s="22"/>
      <c r="N23" s="22"/>
      <c r="O23" s="23"/>
      <c r="P23" s="32"/>
    </row>
    <row r="24" spans="1:16" x14ac:dyDescent="0.25">
      <c r="A24" s="21"/>
      <c r="B24" s="19"/>
      <c r="C24" s="32"/>
      <c r="D24" s="22"/>
      <c r="E24" s="22"/>
      <c r="F24" s="22"/>
      <c r="G24" s="23"/>
      <c r="H24" s="32"/>
      <c r="I24" s="48"/>
      <c r="J24" s="19"/>
      <c r="K24" s="32"/>
      <c r="L24" s="22"/>
      <c r="M24" s="22"/>
      <c r="N24" s="22"/>
      <c r="O24" s="23"/>
      <c r="P24" s="32"/>
    </row>
    <row r="25" spans="1:16" x14ac:dyDescent="0.25">
      <c r="A25" s="21"/>
      <c r="B25" s="46" t="s">
        <v>6</v>
      </c>
      <c r="C25" s="20">
        <f>SUM(C17:C24)</f>
        <v>766</v>
      </c>
      <c r="D25" s="24">
        <f>SUM(D17:D24)</f>
        <v>26.16</v>
      </c>
      <c r="E25" s="24">
        <f>SUM(E17:E24)</f>
        <v>30.06</v>
      </c>
      <c r="F25" s="24">
        <f>SUM(F17:F24)</f>
        <v>95.399999999999991</v>
      </c>
      <c r="G25" s="24">
        <f>SUM(G17:G24)</f>
        <v>752.9</v>
      </c>
      <c r="H25" s="47">
        <f>SUM(H17:H22)+H23</f>
        <v>99.44</v>
      </c>
      <c r="I25" s="21"/>
      <c r="J25" s="46"/>
      <c r="K25" s="20"/>
      <c r="L25" s="24"/>
      <c r="M25" s="24"/>
      <c r="N25" s="24"/>
      <c r="O25" s="24"/>
      <c r="P25" s="47"/>
    </row>
    <row r="26" spans="1:16" x14ac:dyDescent="0.25">
      <c r="B26" s="69" t="s">
        <v>30</v>
      </c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25">
      <c r="B27" s="70" t="s">
        <v>3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0">
    <mergeCell ref="K1:P1"/>
    <mergeCell ref="K2:P2"/>
    <mergeCell ref="C4:J4"/>
    <mergeCell ref="K3:P3"/>
    <mergeCell ref="B26:P26"/>
    <mergeCell ref="B27:P27"/>
    <mergeCell ref="A6:H6"/>
    <mergeCell ref="I6:P6"/>
    <mergeCell ref="I16:P16"/>
    <mergeCell ref="A16:H16"/>
  </mergeCells>
  <phoneticPr fontId="0" type="noConversion"/>
  <pageMargins left="0.16" right="0.15" top="0.16" bottom="0.16" header="0.16" footer="0.16"/>
  <pageSetup paperSize="9" scale="94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="75" workbookViewId="0">
      <selection activeCell="P23" sqref="P23"/>
    </sheetView>
  </sheetViews>
  <sheetFormatPr defaultRowHeight="15.75" x14ac:dyDescent="0.25"/>
  <cols>
    <col min="1" max="1" width="7.85546875" style="14" customWidth="1"/>
    <col min="2" max="2" width="35.140625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4" customWidth="1"/>
    <col min="10" max="10" width="35.14062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68"/>
      <c r="D1" s="68"/>
      <c r="E1" s="68"/>
      <c r="F1" s="68"/>
      <c r="G1"/>
      <c r="H1"/>
      <c r="J1"/>
      <c r="K1" s="68" t="s">
        <v>15</v>
      </c>
      <c r="L1" s="68"/>
      <c r="M1" s="68"/>
      <c r="N1" s="68"/>
      <c r="O1"/>
      <c r="P1"/>
    </row>
    <row r="2" spans="1:16" ht="12.6" customHeight="1" x14ac:dyDescent="0.2">
      <c r="B2"/>
      <c r="C2" s="68"/>
      <c r="D2" s="68"/>
      <c r="E2" s="68"/>
      <c r="F2" s="68"/>
      <c r="G2"/>
      <c r="H2"/>
      <c r="J2"/>
      <c r="K2" s="68"/>
      <c r="L2" s="68"/>
      <c r="M2" s="68"/>
      <c r="N2" s="68"/>
      <c r="O2"/>
      <c r="P2"/>
    </row>
    <row r="3" spans="1:16" x14ac:dyDescent="0.25">
      <c r="B3"/>
      <c r="C3" s="68"/>
      <c r="D3" s="68"/>
      <c r="E3" s="68"/>
      <c r="F3" s="68"/>
      <c r="G3"/>
      <c r="H3"/>
      <c r="J3"/>
      <c r="K3" s="68" t="s">
        <v>10</v>
      </c>
      <c r="L3" s="68"/>
      <c r="M3" s="68"/>
      <c r="N3" s="68"/>
      <c r="O3"/>
      <c r="P3"/>
    </row>
    <row r="4" spans="1:16" ht="16.5" thickBot="1" x14ac:dyDescent="0.3">
      <c r="A4" s="79" t="s">
        <v>46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s="6" customFormat="1" ht="32.25" thickBot="1" x14ac:dyDescent="0.25">
      <c r="A5" s="15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5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6" t="s">
        <v>23</v>
      </c>
      <c r="B6" s="77"/>
      <c r="C6" s="77"/>
      <c r="D6" s="77"/>
      <c r="E6" s="77"/>
      <c r="F6" s="77"/>
      <c r="G6" s="77"/>
      <c r="H6" s="78"/>
      <c r="I6" s="76" t="s">
        <v>22</v>
      </c>
      <c r="J6" s="77"/>
      <c r="K6" s="77"/>
      <c r="L6" s="77"/>
      <c r="M6" s="77"/>
      <c r="N6" s="77"/>
      <c r="O6" s="77"/>
      <c r="P6" s="78"/>
    </row>
    <row r="7" spans="1:16" x14ac:dyDescent="0.25">
      <c r="A7" s="17">
        <v>3</v>
      </c>
      <c r="B7" s="19" t="s">
        <v>24</v>
      </c>
      <c r="C7" s="44">
        <v>40</v>
      </c>
      <c r="D7" s="24">
        <v>2.36</v>
      </c>
      <c r="E7" s="24">
        <v>3.55</v>
      </c>
      <c r="F7" s="24">
        <v>7.92</v>
      </c>
      <c r="G7" s="24">
        <v>73.069999999999993</v>
      </c>
      <c r="H7" s="25">
        <v>17</v>
      </c>
      <c r="I7" s="17">
        <v>3</v>
      </c>
      <c r="J7" s="19" t="s">
        <v>24</v>
      </c>
      <c r="K7" s="44">
        <v>40</v>
      </c>
      <c r="L7" s="24">
        <v>2.36</v>
      </c>
      <c r="M7" s="24">
        <v>3.55</v>
      </c>
      <c r="N7" s="24">
        <v>7.92</v>
      </c>
      <c r="O7" s="24">
        <v>73.069999999999993</v>
      </c>
      <c r="P7" s="25">
        <v>17</v>
      </c>
    </row>
    <row r="8" spans="1:16" x14ac:dyDescent="0.25">
      <c r="A8" s="43">
        <v>366</v>
      </c>
      <c r="B8" s="18" t="s">
        <v>25</v>
      </c>
      <c r="C8" s="21">
        <v>200</v>
      </c>
      <c r="D8" s="20">
        <v>12.8</v>
      </c>
      <c r="E8" s="20">
        <v>13.9</v>
      </c>
      <c r="F8" s="20">
        <v>39.1</v>
      </c>
      <c r="G8" s="20">
        <f>(F8*4)+(E8*9)+(D8*4)</f>
        <v>332.7</v>
      </c>
      <c r="H8" s="25">
        <v>71</v>
      </c>
      <c r="I8" s="43">
        <v>366</v>
      </c>
      <c r="J8" s="18" t="s">
        <v>25</v>
      </c>
      <c r="K8" s="21">
        <v>200</v>
      </c>
      <c r="L8" s="20">
        <v>12.8</v>
      </c>
      <c r="M8" s="20">
        <v>13.9</v>
      </c>
      <c r="N8" s="20">
        <v>39.1</v>
      </c>
      <c r="O8" s="20">
        <f>(N8*4)+(M8*9)+(L8*4)</f>
        <v>332.7</v>
      </c>
      <c r="P8" s="25">
        <v>71</v>
      </c>
    </row>
    <row r="9" spans="1:16" x14ac:dyDescent="0.25">
      <c r="A9" s="43">
        <v>596</v>
      </c>
      <c r="B9" s="18" t="s">
        <v>26</v>
      </c>
      <c r="C9" s="21"/>
      <c r="D9" s="20"/>
      <c r="E9" s="20"/>
      <c r="F9" s="20"/>
      <c r="G9" s="20"/>
      <c r="H9" s="25">
        <v>5</v>
      </c>
      <c r="I9" s="43">
        <v>596</v>
      </c>
      <c r="J9" s="18" t="s">
        <v>26</v>
      </c>
      <c r="K9" s="21"/>
      <c r="L9" s="20"/>
      <c r="M9" s="20"/>
      <c r="N9" s="20"/>
      <c r="O9" s="20"/>
      <c r="P9" s="25">
        <v>5</v>
      </c>
    </row>
    <row r="10" spans="1:16" x14ac:dyDescent="0.25">
      <c r="A10" s="20">
        <v>685</v>
      </c>
      <c r="B10" s="18" t="s">
        <v>27</v>
      </c>
      <c r="C10" s="21">
        <v>200</v>
      </c>
      <c r="D10" s="20">
        <v>0</v>
      </c>
      <c r="E10" s="20">
        <v>0</v>
      </c>
      <c r="F10" s="20">
        <v>7</v>
      </c>
      <c r="G10" s="20">
        <f>(F10*4)+(E10*9)+(D10*4)</f>
        <v>28</v>
      </c>
      <c r="H10" s="21">
        <v>11</v>
      </c>
      <c r="I10" s="20">
        <v>685</v>
      </c>
      <c r="J10" s="18" t="s">
        <v>27</v>
      </c>
      <c r="K10" s="21">
        <v>200</v>
      </c>
      <c r="L10" s="20">
        <v>0</v>
      </c>
      <c r="M10" s="20">
        <v>0</v>
      </c>
      <c r="N10" s="20">
        <v>7</v>
      </c>
      <c r="O10" s="20">
        <f>(N10*4)+(M10*9)+(L10*4)</f>
        <v>28</v>
      </c>
      <c r="P10" s="21">
        <v>11</v>
      </c>
    </row>
    <row r="11" spans="1:16" x14ac:dyDescent="0.25">
      <c r="A11" s="17"/>
      <c r="B11" s="18" t="s">
        <v>4</v>
      </c>
      <c r="C11" s="21">
        <v>31</v>
      </c>
      <c r="D11" s="20">
        <v>1.6</v>
      </c>
      <c r="E11" s="20">
        <v>1</v>
      </c>
      <c r="F11" s="20">
        <v>9.6</v>
      </c>
      <c r="G11" s="20">
        <v>54</v>
      </c>
      <c r="H11" s="25">
        <v>3</v>
      </c>
      <c r="I11" s="17"/>
      <c r="J11" s="18" t="s">
        <v>5</v>
      </c>
      <c r="K11" s="21">
        <v>25</v>
      </c>
      <c r="L11" s="20">
        <v>1.6</v>
      </c>
      <c r="M11" s="20">
        <v>1</v>
      </c>
      <c r="N11" s="20">
        <v>9.6</v>
      </c>
      <c r="O11" s="20">
        <v>54</v>
      </c>
      <c r="P11" s="25">
        <v>3</v>
      </c>
    </row>
    <row r="12" spans="1:16" x14ac:dyDescent="0.25">
      <c r="A12" s="13"/>
      <c r="B12" s="18" t="s">
        <v>5</v>
      </c>
      <c r="C12" s="21">
        <v>25</v>
      </c>
      <c r="D12" s="20">
        <v>1.6</v>
      </c>
      <c r="E12" s="20">
        <v>1</v>
      </c>
      <c r="F12" s="20">
        <v>9.6</v>
      </c>
      <c r="G12" s="20">
        <v>54</v>
      </c>
      <c r="H12" s="25">
        <v>3</v>
      </c>
      <c r="I12" s="13"/>
      <c r="J12" s="29"/>
      <c r="K12" s="64"/>
      <c r="L12" s="49"/>
      <c r="M12" s="49"/>
      <c r="N12" s="49"/>
      <c r="O12" s="49"/>
      <c r="P12" s="65"/>
    </row>
    <row r="13" spans="1:16" ht="16.5" thickBot="1" x14ac:dyDescent="0.3">
      <c r="A13" s="28"/>
      <c r="B13" s="26"/>
      <c r="C13" s="33">
        <f t="shared" ref="C13:H13" si="0">SUM(C7:C11)</f>
        <v>471</v>
      </c>
      <c r="D13" s="33">
        <f t="shared" si="0"/>
        <v>16.760000000000002</v>
      </c>
      <c r="E13" s="33">
        <f t="shared" si="0"/>
        <v>18.45</v>
      </c>
      <c r="F13" s="33">
        <f t="shared" si="0"/>
        <v>63.620000000000005</v>
      </c>
      <c r="G13" s="33">
        <f t="shared" si="0"/>
        <v>487.77</v>
      </c>
      <c r="H13" s="31">
        <f t="shared" si="0"/>
        <v>107</v>
      </c>
      <c r="I13" s="28"/>
      <c r="J13" s="26"/>
      <c r="K13" s="33">
        <f t="shared" ref="K13:P13" si="1">SUM(K7:K11)</f>
        <v>465</v>
      </c>
      <c r="L13" s="33">
        <f t="shared" si="1"/>
        <v>16.760000000000002</v>
      </c>
      <c r="M13" s="33">
        <f t="shared" si="1"/>
        <v>18.45</v>
      </c>
      <c r="N13" s="33">
        <f t="shared" si="1"/>
        <v>63.620000000000005</v>
      </c>
      <c r="O13" s="33">
        <f t="shared" si="1"/>
        <v>487.77</v>
      </c>
      <c r="P13" s="31">
        <f t="shared" si="1"/>
        <v>107</v>
      </c>
    </row>
    <row r="14" spans="1:16" ht="18.75" customHeight="1" x14ac:dyDescent="0.25">
      <c r="A14" s="80" t="s">
        <v>17</v>
      </c>
      <c r="B14" s="81"/>
      <c r="C14" s="81"/>
      <c r="D14" s="81"/>
      <c r="E14" s="81"/>
      <c r="F14" s="81"/>
      <c r="G14" s="81"/>
      <c r="H14" s="82"/>
      <c r="I14" s="80" t="s">
        <v>17</v>
      </c>
      <c r="J14" s="81"/>
      <c r="K14" s="81"/>
      <c r="L14" s="81"/>
      <c r="M14" s="81"/>
      <c r="N14" s="81"/>
      <c r="O14" s="81"/>
      <c r="P14" s="82"/>
    </row>
    <row r="15" spans="1:16" x14ac:dyDescent="0.25">
      <c r="A15" s="53">
        <v>49</v>
      </c>
      <c r="B15" s="18" t="s">
        <v>28</v>
      </c>
      <c r="C15" s="21">
        <v>100</v>
      </c>
      <c r="D15" s="20">
        <v>1.4</v>
      </c>
      <c r="E15" s="20">
        <v>6.44</v>
      </c>
      <c r="F15" s="20">
        <v>12</v>
      </c>
      <c r="G15" s="20">
        <f>(F15*4)+(E15*9)+(D15*4)</f>
        <v>111.56</v>
      </c>
      <c r="H15" s="21">
        <v>16</v>
      </c>
      <c r="I15" s="53">
        <v>49</v>
      </c>
      <c r="J15" s="18" t="s">
        <v>28</v>
      </c>
      <c r="K15" s="21">
        <v>100</v>
      </c>
      <c r="L15" s="20">
        <v>1.4</v>
      </c>
      <c r="M15" s="20">
        <v>6.44</v>
      </c>
      <c r="N15" s="20">
        <v>12</v>
      </c>
      <c r="O15" s="20">
        <f>(N15*4)+(M15*9)+(L15*4)</f>
        <v>111.56</v>
      </c>
      <c r="P15" s="21">
        <v>16</v>
      </c>
    </row>
    <row r="16" spans="1:16" x14ac:dyDescent="0.25">
      <c r="A16" s="53">
        <v>110</v>
      </c>
      <c r="B16" s="18" t="s">
        <v>21</v>
      </c>
      <c r="C16" s="21">
        <v>260</v>
      </c>
      <c r="D16" s="20">
        <v>2.11</v>
      </c>
      <c r="E16" s="20">
        <v>5.2</v>
      </c>
      <c r="F16" s="20">
        <v>10</v>
      </c>
      <c r="G16" s="20">
        <f>(F16*4)+(E16*9)+(D16*4)</f>
        <v>95.240000000000009</v>
      </c>
      <c r="H16" s="21">
        <v>22</v>
      </c>
      <c r="I16" s="53">
        <v>110</v>
      </c>
      <c r="J16" s="18" t="s">
        <v>21</v>
      </c>
      <c r="K16" s="21">
        <v>260</v>
      </c>
      <c r="L16" s="20">
        <v>2.11</v>
      </c>
      <c r="M16" s="20">
        <v>5.2</v>
      </c>
      <c r="N16" s="20">
        <v>10</v>
      </c>
      <c r="O16" s="20">
        <f>(N16*4)+(M16*9)+(L16*4)</f>
        <v>95.240000000000009</v>
      </c>
      <c r="P16" s="21">
        <v>22</v>
      </c>
    </row>
    <row r="17" spans="1:16" x14ac:dyDescent="0.25">
      <c r="A17" s="53">
        <v>439</v>
      </c>
      <c r="B17" s="18" t="s">
        <v>38</v>
      </c>
      <c r="C17" s="21">
        <v>100</v>
      </c>
      <c r="D17" s="20">
        <v>13.05</v>
      </c>
      <c r="E17" s="20">
        <v>7.6</v>
      </c>
      <c r="F17" s="20">
        <v>2.12</v>
      </c>
      <c r="G17" s="20">
        <v>124.4</v>
      </c>
      <c r="H17" s="21">
        <v>58</v>
      </c>
      <c r="I17" s="53">
        <v>439</v>
      </c>
      <c r="J17" s="18" t="s">
        <v>38</v>
      </c>
      <c r="K17" s="21">
        <v>100</v>
      </c>
      <c r="L17" s="20">
        <v>13.05</v>
      </c>
      <c r="M17" s="20">
        <v>7.6</v>
      </c>
      <c r="N17" s="20">
        <v>2.12</v>
      </c>
      <c r="O17" s="20">
        <v>124.4</v>
      </c>
      <c r="P17" s="21">
        <v>58</v>
      </c>
    </row>
    <row r="18" spans="1:16" x14ac:dyDescent="0.25">
      <c r="A18" s="53" t="s">
        <v>34</v>
      </c>
      <c r="B18" s="18" t="s">
        <v>39</v>
      </c>
      <c r="C18" s="38">
        <v>180</v>
      </c>
      <c r="D18" s="55">
        <v>18</v>
      </c>
      <c r="E18" s="55">
        <v>16.5</v>
      </c>
      <c r="F18" s="55">
        <v>7</v>
      </c>
      <c r="G18" s="55">
        <v>248.5</v>
      </c>
      <c r="H18" s="63">
        <v>13</v>
      </c>
      <c r="I18" s="53" t="s">
        <v>34</v>
      </c>
      <c r="J18" s="18" t="s">
        <v>39</v>
      </c>
      <c r="K18" s="38">
        <v>180</v>
      </c>
      <c r="L18" s="55">
        <v>18</v>
      </c>
      <c r="M18" s="55">
        <v>16.5</v>
      </c>
      <c r="N18" s="55">
        <v>7</v>
      </c>
      <c r="O18" s="55">
        <v>248.5</v>
      </c>
      <c r="P18" s="63">
        <v>13</v>
      </c>
    </row>
    <row r="19" spans="1:16" x14ac:dyDescent="0.25">
      <c r="A19" s="53">
        <v>638</v>
      </c>
      <c r="B19" s="18" t="s">
        <v>40</v>
      </c>
      <c r="C19" s="61">
        <v>200</v>
      </c>
      <c r="D19" s="56">
        <v>1.87</v>
      </c>
      <c r="E19" s="56">
        <v>4.32</v>
      </c>
      <c r="F19" s="56">
        <v>26</v>
      </c>
      <c r="G19" s="56">
        <v>150.43</v>
      </c>
      <c r="H19" s="61">
        <v>17</v>
      </c>
      <c r="I19" s="53">
        <v>638</v>
      </c>
      <c r="J19" s="18" t="s">
        <v>40</v>
      </c>
      <c r="K19" s="61">
        <v>200</v>
      </c>
      <c r="L19" s="56">
        <v>1.87</v>
      </c>
      <c r="M19" s="56">
        <v>4.32</v>
      </c>
      <c r="N19" s="56">
        <v>26</v>
      </c>
      <c r="O19" s="56">
        <v>150.43</v>
      </c>
      <c r="P19" s="61">
        <v>17</v>
      </c>
    </row>
    <row r="20" spans="1:16" x14ac:dyDescent="0.25">
      <c r="A20" s="17"/>
      <c r="B20" s="18" t="s">
        <v>41</v>
      </c>
      <c r="C20" s="21">
        <v>31</v>
      </c>
      <c r="D20" s="62">
        <v>1</v>
      </c>
      <c r="E20" s="20">
        <v>1</v>
      </c>
      <c r="F20" s="20">
        <v>31.5</v>
      </c>
      <c r="G20" s="20">
        <f>(F20*4)+(E20*9)+(D20*4)</f>
        <v>139</v>
      </c>
      <c r="H20" s="21">
        <v>5</v>
      </c>
      <c r="I20" s="17"/>
      <c r="J20" s="18" t="s">
        <v>41</v>
      </c>
      <c r="K20" s="21">
        <v>31</v>
      </c>
      <c r="L20" s="62">
        <v>1</v>
      </c>
      <c r="M20" s="20">
        <v>1</v>
      </c>
      <c r="N20" s="20">
        <v>31.5</v>
      </c>
      <c r="O20" s="20">
        <f>(N20*4)+(M20*9)+(L20*4)</f>
        <v>139</v>
      </c>
      <c r="P20" s="21">
        <v>5</v>
      </c>
    </row>
    <row r="21" spans="1:16" x14ac:dyDescent="0.25">
      <c r="A21" s="17"/>
      <c r="B21" s="18" t="s">
        <v>5</v>
      </c>
      <c r="C21" s="21">
        <v>25</v>
      </c>
      <c r="D21" s="20">
        <v>2.2999999999999998</v>
      </c>
      <c r="E21" s="20">
        <v>0.2</v>
      </c>
      <c r="F21" s="20">
        <v>15</v>
      </c>
      <c r="G21" s="20">
        <f>(F21*4)+(E21*9)+(D21*4)</f>
        <v>71</v>
      </c>
      <c r="H21" s="21">
        <v>4.03</v>
      </c>
      <c r="I21" s="17"/>
      <c r="J21" s="18" t="s">
        <v>5</v>
      </c>
      <c r="K21" s="21">
        <v>25</v>
      </c>
      <c r="L21" s="20">
        <v>2.2999999999999998</v>
      </c>
      <c r="M21" s="20">
        <v>0.2</v>
      </c>
      <c r="N21" s="20">
        <v>15</v>
      </c>
      <c r="O21" s="20">
        <f>(N21*4)+(M21*9)+(L21*4)</f>
        <v>71</v>
      </c>
      <c r="P21" s="21">
        <v>4.03</v>
      </c>
    </row>
    <row r="22" spans="1:16" x14ac:dyDescent="0.25">
      <c r="A22" s="17"/>
      <c r="B22" s="18"/>
      <c r="C22" s="34">
        <f t="shared" ref="C22:H22" si="2">SUM(C15:C21)</f>
        <v>896</v>
      </c>
      <c r="D22" s="20"/>
      <c r="E22" s="34">
        <f t="shared" si="2"/>
        <v>41.260000000000005</v>
      </c>
      <c r="F22" s="34">
        <f t="shared" si="2"/>
        <v>103.62</v>
      </c>
      <c r="G22" s="20"/>
      <c r="H22" s="27">
        <f t="shared" si="2"/>
        <v>135.03</v>
      </c>
      <c r="I22" s="17"/>
      <c r="J22" s="18"/>
      <c r="K22" s="34">
        <f t="shared" ref="K22:P22" si="3">SUM(K15:K21)</f>
        <v>896</v>
      </c>
      <c r="L22" s="34">
        <f t="shared" si="3"/>
        <v>39.729999999999997</v>
      </c>
      <c r="M22" s="34">
        <f t="shared" si="3"/>
        <v>41.260000000000005</v>
      </c>
      <c r="N22" s="34">
        <f t="shared" si="3"/>
        <v>103.62</v>
      </c>
      <c r="O22" s="34">
        <f t="shared" si="3"/>
        <v>940.13000000000011</v>
      </c>
      <c r="P22" s="27">
        <f t="shared" si="3"/>
        <v>135.03</v>
      </c>
    </row>
    <row r="23" spans="1:16" x14ac:dyDescent="0.25">
      <c r="A23" s="13"/>
      <c r="B23" s="29"/>
      <c r="C23" s="36"/>
      <c r="D23" s="30"/>
      <c r="E23" s="30"/>
      <c r="F23" s="30"/>
      <c r="G23" s="30"/>
      <c r="H23" s="37"/>
      <c r="I23" s="13"/>
      <c r="J23" s="29"/>
      <c r="K23" s="36"/>
      <c r="L23" s="30"/>
      <c r="M23" s="30"/>
      <c r="N23" s="30"/>
      <c r="O23" s="30"/>
      <c r="P23" s="37"/>
    </row>
    <row r="24" spans="1:16" ht="16.5" thickBot="1" x14ac:dyDescent="0.3">
      <c r="A24" s="16"/>
      <c r="B24" s="35" t="s">
        <v>6</v>
      </c>
      <c r="C24" s="33">
        <f t="shared" ref="C24:H24" si="4">C13+C22</f>
        <v>1367</v>
      </c>
      <c r="D24" s="33">
        <f t="shared" si="4"/>
        <v>16.760000000000002</v>
      </c>
      <c r="E24" s="33">
        <f t="shared" si="4"/>
        <v>59.710000000000008</v>
      </c>
      <c r="F24" s="33">
        <f t="shared" si="4"/>
        <v>167.24</v>
      </c>
      <c r="G24" s="33">
        <f t="shared" si="4"/>
        <v>487.77</v>
      </c>
      <c r="H24" s="31">
        <f t="shared" si="4"/>
        <v>242.03</v>
      </c>
      <c r="I24" s="16"/>
      <c r="J24" s="35" t="s">
        <v>6</v>
      </c>
      <c r="K24" s="33">
        <f t="shared" ref="K24:P24" si="5">K13+K22</f>
        <v>1361</v>
      </c>
      <c r="L24" s="33">
        <f t="shared" si="5"/>
        <v>56.489999999999995</v>
      </c>
      <c r="M24" s="33">
        <f t="shared" si="5"/>
        <v>59.710000000000008</v>
      </c>
      <c r="N24" s="33">
        <f t="shared" si="5"/>
        <v>167.24</v>
      </c>
      <c r="O24" s="33">
        <f t="shared" si="5"/>
        <v>1427.9</v>
      </c>
      <c r="P24" s="31">
        <f t="shared" si="5"/>
        <v>242.03</v>
      </c>
    </row>
    <row r="25" spans="1:16" x14ac:dyDescent="0.25">
      <c r="B25" s="69" t="s">
        <v>31</v>
      </c>
      <c r="C25" s="69"/>
      <c r="D25" s="69"/>
      <c r="E25" s="69"/>
      <c r="F25" s="69"/>
      <c r="G25" s="69"/>
      <c r="H25" s="69"/>
      <c r="J25" s="69"/>
      <c r="K25" s="69"/>
      <c r="L25" s="69"/>
      <c r="M25" s="69"/>
      <c r="N25" s="69"/>
      <c r="O25" s="69"/>
      <c r="P25" s="69"/>
    </row>
    <row r="26" spans="1:16" x14ac:dyDescent="0.25">
      <c r="B26" s="70" t="s">
        <v>16</v>
      </c>
      <c r="C26" s="70"/>
      <c r="D26" s="70"/>
      <c r="E26" s="70"/>
      <c r="F26" s="70"/>
      <c r="G26" s="70"/>
      <c r="H26" s="70"/>
      <c r="J26" s="70"/>
      <c r="K26" s="70"/>
      <c r="L26" s="70"/>
      <c r="M26" s="70"/>
      <c r="N26" s="70"/>
      <c r="O26" s="70"/>
      <c r="P26" s="70"/>
    </row>
  </sheetData>
  <mergeCells count="13">
    <mergeCell ref="B25:H25"/>
    <mergeCell ref="B26:H26"/>
    <mergeCell ref="A14:H14"/>
    <mergeCell ref="C1:F2"/>
    <mergeCell ref="C3:F3"/>
    <mergeCell ref="A6:H6"/>
    <mergeCell ref="J26:P26"/>
    <mergeCell ref="A4:P4"/>
    <mergeCell ref="K1:N2"/>
    <mergeCell ref="K3:N3"/>
    <mergeCell ref="I6:P6"/>
    <mergeCell ref="I14:P14"/>
    <mergeCell ref="J25:P25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9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2024-10-31T05:43:57Z</cp:lastPrinted>
  <dcterms:created xsi:type="dcterms:W3CDTF">1996-10-08T23:32:33Z</dcterms:created>
  <dcterms:modified xsi:type="dcterms:W3CDTF">2025-05-04T22:05:39Z</dcterms:modified>
</cp:coreProperties>
</file>