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Tutor\Desktop\Измененения сайт\05.05.2025\"/>
    </mc:Choice>
  </mc:AlternateContent>
  <xr:revisionPtr revIDLastSave="0" documentId="8_{CBF83128-CB85-4AE0-AF58-C7B229EBC569}" xr6:coauthVersionLast="47" xr6:coauthVersionMax="47" xr10:uidLastSave="{00000000-0000-0000-0000-000000000000}"/>
  <bookViews>
    <workbookView xWindow="-120" yWindow="-120" windowWidth="29040" windowHeight="15840"/>
  </bookViews>
  <sheets>
    <sheet name="7" sheetId="6" r:id="rId1"/>
    <sheet name="7овз" sheetId="7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6" l="1"/>
  <c r="G14" i="6" s="1"/>
  <c r="O7" i="6"/>
  <c r="O14" i="6" s="1"/>
  <c r="G8" i="6"/>
  <c r="O8" i="6"/>
  <c r="G9" i="6"/>
  <c r="O9" i="6"/>
  <c r="C14" i="6"/>
  <c r="D14" i="6"/>
  <c r="E14" i="6"/>
  <c r="F14" i="6"/>
  <c r="H14" i="6"/>
  <c r="K14" i="6"/>
  <c r="L14" i="6"/>
  <c r="M14" i="6"/>
  <c r="N14" i="6"/>
  <c r="P14" i="6"/>
  <c r="G16" i="6"/>
  <c r="G25" i="6" s="1"/>
  <c r="G17" i="6"/>
  <c r="G18" i="6"/>
  <c r="G20" i="6"/>
  <c r="G22" i="6"/>
  <c r="C25" i="6"/>
  <c r="D25" i="6"/>
  <c r="E25" i="6"/>
  <c r="F25" i="6"/>
  <c r="H25" i="6"/>
  <c r="G7" i="7"/>
  <c r="O7" i="7"/>
  <c r="G8" i="7"/>
  <c r="G13" i="7" s="1"/>
  <c r="O8" i="7"/>
  <c r="G9" i="7"/>
  <c r="O9" i="7"/>
  <c r="O13" i="7" s="1"/>
  <c r="O26" i="7" s="1"/>
  <c r="C13" i="7"/>
  <c r="D13" i="7"/>
  <c r="E13" i="7"/>
  <c r="E26" i="7" s="1"/>
  <c r="F13" i="7"/>
  <c r="F26" i="7" s="1"/>
  <c r="H13" i="7"/>
  <c r="K13" i="7"/>
  <c r="L13" i="7"/>
  <c r="M13" i="7"/>
  <c r="N13" i="7"/>
  <c r="P13" i="7"/>
  <c r="G15" i="7"/>
  <c r="G24" i="7" s="1"/>
  <c r="O15" i="7"/>
  <c r="O24" i="7" s="1"/>
  <c r="G16" i="7"/>
  <c r="O16" i="7"/>
  <c r="G17" i="7"/>
  <c r="O17" i="7"/>
  <c r="G18" i="7"/>
  <c r="O18" i="7"/>
  <c r="G20" i="7"/>
  <c r="O20" i="7"/>
  <c r="G21" i="7"/>
  <c r="O21" i="7"/>
  <c r="G22" i="7"/>
  <c r="O22" i="7"/>
  <c r="C24" i="7"/>
  <c r="C26" i="7" s="1"/>
  <c r="D24" i="7"/>
  <c r="E24" i="7"/>
  <c r="F24" i="7"/>
  <c r="H24" i="7"/>
  <c r="K24" i="7"/>
  <c r="K26" i="7" s="1"/>
  <c r="L24" i="7"/>
  <c r="L26" i="7" s="1"/>
  <c r="M24" i="7"/>
  <c r="M26" i="7" s="1"/>
  <c r="N24" i="7"/>
  <c r="P24" i="7"/>
  <c r="P26" i="7" s="1"/>
  <c r="D26" i="7"/>
  <c r="H26" i="7"/>
  <c r="N26" i="7"/>
  <c r="G26" i="7" l="1"/>
</calcChain>
</file>

<file path=xl/sharedStrings.xml><?xml version="1.0" encoding="utf-8"?>
<sst xmlns="http://schemas.openxmlformats.org/spreadsheetml/2006/main" count="104" uniqueCount="44">
  <si>
    <t>Школа №_______________</t>
  </si>
  <si>
    <t>__________________________</t>
  </si>
  <si>
    <t>меню на 05 мая 2025</t>
  </si>
  <si>
    <t>№ р-ры</t>
  </si>
  <si>
    <t>Наименование блюда</t>
  </si>
  <si>
    <t>Выход (гр)</t>
  </si>
  <si>
    <t>б</t>
  </si>
  <si>
    <t>ж</t>
  </si>
  <si>
    <t>у</t>
  </si>
  <si>
    <t>Ккал</t>
  </si>
  <si>
    <t>Цена (руб)</t>
  </si>
  <si>
    <t>Завтрак (7-11 лет) для учащихся первой смены</t>
  </si>
  <si>
    <t>Завтрак (12 лет и старше) родительская плата, бесплатное питание</t>
  </si>
  <si>
    <t>Бутерброд горячий с сыром</t>
  </si>
  <si>
    <t>04/с.246</t>
  </si>
  <si>
    <t>Каша молочная "Дружба"</t>
  </si>
  <si>
    <t>Яйцо вареное</t>
  </si>
  <si>
    <t>чай с лимоном и сахаром</t>
  </si>
  <si>
    <t>Какао с молоком</t>
  </si>
  <si>
    <t>хлеб пшеничный</t>
  </si>
  <si>
    <t xml:space="preserve">Хлеб ржаной </t>
  </si>
  <si>
    <t>Итого</t>
  </si>
  <si>
    <t>Обед (7-11 лет) для учащихся второй смены</t>
  </si>
  <si>
    <t>салат из капусты и морской капусты</t>
  </si>
  <si>
    <t>Щи</t>
  </si>
  <si>
    <t xml:space="preserve">Фрикадельки мясные </t>
  </si>
  <si>
    <t>с соусом красный основной</t>
  </si>
  <si>
    <t>Каша перловая (рассыпчатая)</t>
  </si>
  <si>
    <t>напиток из смородины (варенье)</t>
  </si>
  <si>
    <t>Хлеб пшеничный</t>
  </si>
  <si>
    <t>Зав. производством ООО "Юнрос"______________________________________</t>
  </si>
  <si>
    <t>_________________________________________________________________</t>
  </si>
  <si>
    <t>Школа №________</t>
  </si>
  <si>
    <t>_________________________</t>
  </si>
  <si>
    <t>меню  на 05 мая 2025</t>
  </si>
  <si>
    <t>Завтрак (ОВЗ) 1-4 классы</t>
  </si>
  <si>
    <t>Завтрак (ОВЗ) 5-11 классы</t>
  </si>
  <si>
    <t>Обед (ОВЗ)</t>
  </si>
  <si>
    <t>Салат из свежей и морской капусты</t>
  </si>
  <si>
    <t xml:space="preserve">Щи со сметаной </t>
  </si>
  <si>
    <t>с мясом отварным</t>
  </si>
  <si>
    <t xml:space="preserve">Напиток из смородины /вар </t>
  </si>
  <si>
    <t>Зав. производством ООО "Юнрос"_____________________________</t>
  </si>
  <si>
    <t>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</si>
</sst>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0.0"/>
  </numFmts>
  <fonts count="9" x14ac:knownFonts="1"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0" fillId="4" borderId="0" xfId="0" applyFill="1"/>
    <xf numFmtId="0" fontId="1" fillId="0" borderId="0" xfId="0" applyFont="1"/>
    <xf numFmtId="1" fontId="2" fillId="0" borderId="0" xfId="0" applyNumberFormat="1" applyFont="1"/>
    <xf numFmtId="0" fontId="4" fillId="4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1" fillId="4" borderId="5" xfId="0" applyFont="1" applyFill="1" applyBorder="1"/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4" borderId="5" xfId="0" applyFont="1" applyFill="1" applyBorder="1"/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" fontId="2" fillId="4" borderId="5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1" fontId="1" fillId="4" borderId="10" xfId="0" applyNumberFormat="1" applyFont="1" applyFill="1" applyBorder="1" applyAlignment="1">
      <alignment horizontal="center"/>
    </xf>
    <xf numFmtId="1" fontId="2" fillId="4" borderId="10" xfId="0" applyNumberFormat="1" applyFont="1" applyFill="1" applyBorder="1" applyAlignment="1">
      <alignment horizontal="center"/>
    </xf>
    <xf numFmtId="2" fontId="3" fillId="4" borderId="11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1" fontId="6" fillId="4" borderId="5" xfId="0" applyNumberFormat="1" applyFont="1" applyFill="1" applyBorder="1" applyAlignment="1">
      <alignment horizontal="center"/>
    </xf>
    <xf numFmtId="2" fontId="3" fillId="4" borderId="8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13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4" borderId="9" xfId="0" applyFill="1" applyBorder="1"/>
    <xf numFmtId="1" fontId="4" fillId="4" borderId="10" xfId="0" applyNumberFormat="1" applyFont="1" applyFill="1" applyBorder="1" applyAlignment="1">
      <alignment horizontal="right"/>
    </xf>
    <xf numFmtId="1" fontId="2" fillId="4" borderId="10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right"/>
    </xf>
    <xf numFmtId="180" fontId="2" fillId="2" borderId="5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" fontId="4" fillId="4" borderId="5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/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topLeftCell="B1" workbookViewId="0">
      <selection activeCell="P16" sqref="P16"/>
    </sheetView>
  </sheetViews>
  <sheetFormatPr defaultColWidth="8.7109375" defaultRowHeight="15.75" x14ac:dyDescent="0.25"/>
  <cols>
    <col min="1" max="1" width="7.85546875" style="44" customWidth="1"/>
    <col min="2" max="2" width="34.5703125" style="3" customWidth="1"/>
    <col min="3" max="3" width="8.5703125" style="3" customWidth="1"/>
    <col min="4" max="6" width="4.140625" style="44" customWidth="1"/>
    <col min="7" max="7" width="4.85546875" style="44" customWidth="1"/>
    <col min="8" max="8" width="8" style="40" customWidth="1"/>
    <col min="9" max="9" width="7.42578125" style="40" customWidth="1"/>
    <col min="10" max="10" width="26.85546875" style="3" customWidth="1"/>
    <col min="11" max="11" width="8.7109375" style="3" customWidth="1"/>
    <col min="12" max="13" width="3.5703125" style="45" customWidth="1"/>
    <col min="14" max="15" width="4.5703125" style="45" customWidth="1"/>
    <col min="16" max="16" width="7.85546875" style="40" customWidth="1"/>
  </cols>
  <sheetData>
    <row r="1" spans="1:16" x14ac:dyDescent="0.25">
      <c r="B1" s="46"/>
      <c r="K1" s="70"/>
      <c r="L1" s="70"/>
      <c r="M1" s="70"/>
      <c r="N1" s="70"/>
      <c r="O1" s="70"/>
      <c r="P1" s="70"/>
    </row>
    <row r="2" spans="1:16" x14ac:dyDescent="0.25">
      <c r="K2" s="70" t="s">
        <v>0</v>
      </c>
      <c r="L2" s="70"/>
      <c r="M2" s="70"/>
      <c r="N2" s="70"/>
      <c r="O2" s="70"/>
      <c r="P2" s="70"/>
    </row>
    <row r="3" spans="1:16" x14ac:dyDescent="0.25">
      <c r="K3" s="71" t="s">
        <v>1</v>
      </c>
      <c r="L3" s="71"/>
      <c r="M3" s="71"/>
      <c r="N3" s="71"/>
      <c r="O3" s="71"/>
      <c r="P3" s="71"/>
    </row>
    <row r="4" spans="1:16" x14ac:dyDescent="0.25">
      <c r="C4" s="72" t="s">
        <v>2</v>
      </c>
      <c r="D4" s="72"/>
      <c r="E4" s="72"/>
      <c r="F4" s="72"/>
      <c r="G4" s="72"/>
      <c r="H4" s="72"/>
      <c r="I4" s="72"/>
      <c r="J4" s="72"/>
    </row>
    <row r="5" spans="1:16" s="1" customFormat="1" ht="32.25" customHeight="1" x14ac:dyDescent="0.2">
      <c r="A5" s="5" t="s">
        <v>3</v>
      </c>
      <c r="B5" s="47" t="s">
        <v>4</v>
      </c>
      <c r="C5" s="47" t="s">
        <v>5</v>
      </c>
      <c r="D5" s="48" t="s">
        <v>6</v>
      </c>
      <c r="E5" s="48" t="s">
        <v>7</v>
      </c>
      <c r="F5" s="48" t="s">
        <v>8</v>
      </c>
      <c r="G5" s="49" t="s">
        <v>9</v>
      </c>
      <c r="H5" s="50" t="s">
        <v>10</v>
      </c>
      <c r="I5" s="5" t="s">
        <v>3</v>
      </c>
      <c r="J5" s="47" t="s">
        <v>4</v>
      </c>
      <c r="K5" s="47" t="s">
        <v>5</v>
      </c>
      <c r="L5" s="48" t="s">
        <v>6</v>
      </c>
      <c r="M5" s="48" t="s">
        <v>7</v>
      </c>
      <c r="N5" s="48" t="s">
        <v>8</v>
      </c>
      <c r="O5" s="49" t="s">
        <v>9</v>
      </c>
      <c r="P5" s="50" t="s">
        <v>10</v>
      </c>
    </row>
    <row r="6" spans="1:16" x14ac:dyDescent="0.25">
      <c r="A6" s="62" t="s">
        <v>11</v>
      </c>
      <c r="B6" s="63"/>
      <c r="C6" s="63"/>
      <c r="D6" s="63"/>
      <c r="E6" s="63"/>
      <c r="F6" s="63"/>
      <c r="G6" s="63"/>
      <c r="H6" s="64"/>
      <c r="I6" s="65" t="s">
        <v>12</v>
      </c>
      <c r="J6" s="66"/>
      <c r="K6" s="66"/>
      <c r="L6" s="66"/>
      <c r="M6" s="66"/>
      <c r="N6" s="66"/>
      <c r="O6" s="66"/>
      <c r="P6" s="67"/>
    </row>
    <row r="7" spans="1:16" x14ac:dyDescent="0.25">
      <c r="A7" s="19">
        <v>10</v>
      </c>
      <c r="B7" s="12" t="s">
        <v>13</v>
      </c>
      <c r="C7" s="13">
        <v>60</v>
      </c>
      <c r="D7" s="14">
        <v>3.36</v>
      </c>
      <c r="E7" s="14">
        <v>7.35</v>
      </c>
      <c r="F7" s="14">
        <v>8.08</v>
      </c>
      <c r="G7" s="14">
        <f>(F7*4)+(E7*9)+(D7*4)</f>
        <v>111.91</v>
      </c>
      <c r="H7" s="18">
        <v>44</v>
      </c>
      <c r="I7" s="19">
        <v>10</v>
      </c>
      <c r="J7" s="12" t="s">
        <v>13</v>
      </c>
      <c r="K7" s="21">
        <v>45</v>
      </c>
      <c r="L7" s="43">
        <v>3.36</v>
      </c>
      <c r="M7" s="43">
        <v>7.35</v>
      </c>
      <c r="N7" s="43">
        <v>8.08</v>
      </c>
      <c r="O7" s="43">
        <f>(N7*4)+(M7*9)+(L7*4)</f>
        <v>111.91</v>
      </c>
      <c r="P7" s="55">
        <v>30</v>
      </c>
    </row>
    <row r="8" spans="1:16" x14ac:dyDescent="0.25">
      <c r="A8" s="19" t="s">
        <v>14</v>
      </c>
      <c r="B8" s="15" t="s">
        <v>15</v>
      </c>
      <c r="C8" s="13">
        <v>200</v>
      </c>
      <c r="D8" s="16">
        <v>7.27</v>
      </c>
      <c r="E8" s="16">
        <v>7.57</v>
      </c>
      <c r="F8" s="16">
        <v>25.06</v>
      </c>
      <c r="G8" s="14">
        <f>(F8*4)+(E8*9)+(D8*4)</f>
        <v>197.45</v>
      </c>
      <c r="H8" s="51">
        <v>19</v>
      </c>
      <c r="I8" s="19" t="s">
        <v>14</v>
      </c>
      <c r="J8" s="15" t="s">
        <v>15</v>
      </c>
      <c r="K8" s="21">
        <v>250</v>
      </c>
      <c r="L8" s="43">
        <v>7.27</v>
      </c>
      <c r="M8" s="43">
        <v>7.57</v>
      </c>
      <c r="N8" s="43">
        <v>25.06</v>
      </c>
      <c r="O8" s="43">
        <f>(N8*4)+(M8*9)+(L8*4)</f>
        <v>197.45</v>
      </c>
      <c r="P8" s="55">
        <v>19</v>
      </c>
    </row>
    <row r="9" spans="1:16" x14ac:dyDescent="0.25">
      <c r="A9" s="19">
        <v>324</v>
      </c>
      <c r="B9" s="12" t="s">
        <v>16</v>
      </c>
      <c r="C9" s="13">
        <v>40</v>
      </c>
      <c r="D9" s="14">
        <v>5</v>
      </c>
      <c r="E9" s="14">
        <v>5</v>
      </c>
      <c r="F9" s="14">
        <v>0</v>
      </c>
      <c r="G9" s="14">
        <f>(F9*4)+(E9*9)+(D9*4)</f>
        <v>65</v>
      </c>
      <c r="H9" s="18">
        <v>24</v>
      </c>
      <c r="I9" s="19">
        <v>324</v>
      </c>
      <c r="J9" s="12" t="s">
        <v>16</v>
      </c>
      <c r="K9" s="21">
        <v>40</v>
      </c>
      <c r="L9" s="43">
        <v>5</v>
      </c>
      <c r="M9" s="43">
        <v>5</v>
      </c>
      <c r="N9" s="43">
        <v>0</v>
      </c>
      <c r="O9" s="43">
        <f>(N9*4)+(M9*9)+(L9*4)</f>
        <v>65</v>
      </c>
      <c r="P9" s="55">
        <v>24</v>
      </c>
    </row>
    <row r="10" spans="1:16" x14ac:dyDescent="0.25">
      <c r="A10" s="19">
        <v>629</v>
      </c>
      <c r="B10" s="12" t="s">
        <v>17</v>
      </c>
      <c r="C10" s="13">
        <v>200</v>
      </c>
      <c r="D10" s="16">
        <v>0.2</v>
      </c>
      <c r="E10" s="16">
        <v>0</v>
      </c>
      <c r="F10" s="16">
        <v>23</v>
      </c>
      <c r="G10" s="16">
        <v>88</v>
      </c>
      <c r="H10" s="51">
        <v>6</v>
      </c>
      <c r="I10" s="19">
        <v>693</v>
      </c>
      <c r="J10" s="12" t="s">
        <v>18</v>
      </c>
      <c r="K10" s="21">
        <v>200</v>
      </c>
      <c r="L10" s="43">
        <v>2.4700000000000002</v>
      </c>
      <c r="M10" s="43">
        <v>2</v>
      </c>
      <c r="N10" s="43">
        <v>18</v>
      </c>
      <c r="O10" s="43">
        <v>99.88</v>
      </c>
      <c r="P10" s="55">
        <v>21</v>
      </c>
    </row>
    <row r="11" spans="1:16" x14ac:dyDescent="0.25">
      <c r="A11" s="19"/>
      <c r="B11" s="12" t="s">
        <v>19</v>
      </c>
      <c r="C11" s="13">
        <v>31</v>
      </c>
      <c r="D11" s="14">
        <v>1.6</v>
      </c>
      <c r="E11" s="14">
        <v>1</v>
      </c>
      <c r="F11" s="14">
        <v>9.6</v>
      </c>
      <c r="G11" s="14">
        <v>54</v>
      </c>
      <c r="H11" s="13">
        <v>3.44</v>
      </c>
      <c r="I11" s="19"/>
      <c r="J11" s="12" t="s">
        <v>20</v>
      </c>
      <c r="K11" s="21">
        <v>30</v>
      </c>
      <c r="L11" s="43">
        <v>1.6</v>
      </c>
      <c r="M11" s="43">
        <v>1</v>
      </c>
      <c r="N11" s="43">
        <v>9.6</v>
      </c>
      <c r="O11" s="43">
        <v>54</v>
      </c>
      <c r="P11" s="23">
        <v>2</v>
      </c>
    </row>
    <row r="12" spans="1:16" x14ac:dyDescent="0.25">
      <c r="A12" s="52"/>
      <c r="B12" s="12" t="s">
        <v>20</v>
      </c>
      <c r="C12" s="21">
        <v>25</v>
      </c>
      <c r="D12" s="43">
        <v>1.6</v>
      </c>
      <c r="E12" s="43">
        <v>1</v>
      </c>
      <c r="F12" s="43">
        <v>9.6</v>
      </c>
      <c r="G12" s="43">
        <v>54</v>
      </c>
      <c r="H12" s="23">
        <v>3</v>
      </c>
      <c r="I12" s="19"/>
      <c r="J12" s="12"/>
      <c r="K12" s="13"/>
      <c r="L12" s="14"/>
      <c r="M12" s="14"/>
      <c r="N12" s="14"/>
      <c r="O12" s="14"/>
      <c r="P12" s="13"/>
    </row>
    <row r="13" spans="1:16" x14ac:dyDescent="0.25">
      <c r="A13" s="52"/>
      <c r="B13" s="20"/>
      <c r="C13" s="21"/>
      <c r="D13" s="22"/>
      <c r="E13" s="22"/>
      <c r="F13" s="22"/>
      <c r="G13" s="22"/>
      <c r="H13" s="23"/>
      <c r="I13" s="52"/>
      <c r="J13" s="20"/>
      <c r="K13" s="57"/>
      <c r="L13" s="58"/>
      <c r="M13" s="58"/>
      <c r="N13" s="58"/>
      <c r="O13" s="59"/>
      <c r="P13" s="60"/>
    </row>
    <row r="14" spans="1:16" x14ac:dyDescent="0.25">
      <c r="A14" s="24"/>
      <c r="B14" s="53" t="s">
        <v>21</v>
      </c>
      <c r="C14" s="27">
        <f>SUM(C7:C13)</f>
        <v>556</v>
      </c>
      <c r="D14" s="27">
        <f>SUM(D7:D13)</f>
        <v>19.03</v>
      </c>
      <c r="E14" s="27">
        <f>SUM(E7:E13)</f>
        <v>21.92</v>
      </c>
      <c r="F14" s="27">
        <f>SUM(F7:F13)</f>
        <v>75.339999999999989</v>
      </c>
      <c r="G14" s="27">
        <f>SUM(G7:G13)</f>
        <v>570.36</v>
      </c>
      <c r="H14" s="28">
        <f>SUM(H7:H11)+H12</f>
        <v>99.44</v>
      </c>
      <c r="I14" s="24"/>
      <c r="J14" s="53" t="s">
        <v>21</v>
      </c>
      <c r="K14" s="27">
        <f t="shared" ref="K14:P14" si="0">SUM(K7:K13)</f>
        <v>565</v>
      </c>
      <c r="L14" s="27">
        <f t="shared" si="0"/>
        <v>19.7</v>
      </c>
      <c r="M14" s="27">
        <f t="shared" si="0"/>
        <v>22.92</v>
      </c>
      <c r="N14" s="27">
        <f t="shared" si="0"/>
        <v>60.74</v>
      </c>
      <c r="O14" s="27">
        <f t="shared" si="0"/>
        <v>528.24</v>
      </c>
      <c r="P14" s="28">
        <f t="shared" si="0"/>
        <v>96</v>
      </c>
    </row>
    <row r="15" spans="1:16" x14ac:dyDescent="0.25">
      <c r="A15" s="62" t="s">
        <v>22</v>
      </c>
      <c r="B15" s="63"/>
      <c r="C15" s="63"/>
      <c r="D15" s="63"/>
      <c r="E15" s="63"/>
      <c r="F15" s="63"/>
      <c r="G15" s="63"/>
      <c r="H15" s="64"/>
      <c r="I15" s="65"/>
      <c r="J15" s="66"/>
      <c r="K15" s="66"/>
      <c r="L15" s="66"/>
      <c r="M15" s="66"/>
      <c r="N15" s="66"/>
      <c r="O15" s="66"/>
      <c r="P15" s="67"/>
    </row>
    <row r="16" spans="1:16" x14ac:dyDescent="0.25">
      <c r="A16" s="19">
        <v>405</v>
      </c>
      <c r="B16" s="12" t="s">
        <v>23</v>
      </c>
      <c r="C16" s="13">
        <v>60</v>
      </c>
      <c r="D16" s="14">
        <v>1</v>
      </c>
      <c r="E16" s="14">
        <v>6</v>
      </c>
      <c r="F16" s="14">
        <v>7</v>
      </c>
      <c r="G16" s="14">
        <f>(F16*4)+(E16*9)+(D16*4)</f>
        <v>86</v>
      </c>
      <c r="H16" s="42">
        <v>16</v>
      </c>
      <c r="I16" s="19"/>
      <c r="J16" s="12"/>
      <c r="K16" s="21"/>
      <c r="L16" s="43"/>
      <c r="M16" s="43"/>
      <c r="N16" s="43"/>
      <c r="O16" s="43"/>
      <c r="P16" s="55"/>
    </row>
    <row r="17" spans="1:16" x14ac:dyDescent="0.25">
      <c r="A17" s="19">
        <v>124</v>
      </c>
      <c r="B17" s="12" t="s">
        <v>24</v>
      </c>
      <c r="C17" s="13">
        <v>200</v>
      </c>
      <c r="D17" s="54">
        <v>1.71</v>
      </c>
      <c r="E17" s="14">
        <v>4.24</v>
      </c>
      <c r="F17" s="54">
        <v>10.37</v>
      </c>
      <c r="G17" s="14">
        <f>(F17*4)+(E17*9)+(D17*4)</f>
        <v>86.48</v>
      </c>
      <c r="H17" s="42">
        <v>13</v>
      </c>
      <c r="I17" s="19"/>
      <c r="J17" s="15"/>
      <c r="K17" s="21"/>
      <c r="L17" s="43"/>
      <c r="M17" s="43"/>
      <c r="N17" s="43"/>
      <c r="O17" s="43"/>
      <c r="P17" s="55"/>
    </row>
    <row r="18" spans="1:16" x14ac:dyDescent="0.25">
      <c r="A18" s="19">
        <v>471</v>
      </c>
      <c r="B18" s="12" t="s">
        <v>25</v>
      </c>
      <c r="C18" s="13">
        <v>115</v>
      </c>
      <c r="D18" s="14">
        <v>16</v>
      </c>
      <c r="E18" s="14">
        <v>16</v>
      </c>
      <c r="F18" s="14">
        <v>14</v>
      </c>
      <c r="G18" s="14">
        <f>(F18*4)+(E18*9)+(D18*4)</f>
        <v>264</v>
      </c>
      <c r="H18" s="42">
        <v>47</v>
      </c>
      <c r="I18" s="19"/>
      <c r="J18" s="12"/>
      <c r="K18" s="21"/>
      <c r="L18" s="43"/>
      <c r="M18" s="43"/>
      <c r="N18" s="43"/>
      <c r="O18" s="43"/>
      <c r="P18" s="55"/>
    </row>
    <row r="19" spans="1:16" x14ac:dyDescent="0.25">
      <c r="A19" s="19">
        <v>528</v>
      </c>
      <c r="B19" s="20" t="s">
        <v>26</v>
      </c>
      <c r="C19" s="13"/>
      <c r="D19" s="14"/>
      <c r="E19" s="14"/>
      <c r="F19" s="14"/>
      <c r="G19" s="14"/>
      <c r="H19" s="42">
        <v>2</v>
      </c>
      <c r="I19" s="19"/>
      <c r="J19" s="12"/>
      <c r="K19" s="21"/>
      <c r="L19" s="43"/>
      <c r="M19" s="43"/>
      <c r="N19" s="43"/>
      <c r="O19" s="43"/>
      <c r="P19" s="55"/>
    </row>
    <row r="20" spans="1:16" x14ac:dyDescent="0.25">
      <c r="A20" s="19">
        <v>246</v>
      </c>
      <c r="B20" s="20" t="s">
        <v>27</v>
      </c>
      <c r="C20" s="13">
        <v>150</v>
      </c>
      <c r="D20" s="14">
        <v>2</v>
      </c>
      <c r="E20" s="14">
        <v>4.2</v>
      </c>
      <c r="F20" s="14">
        <v>20</v>
      </c>
      <c r="G20" s="14">
        <f>(F20*4)+(E20*9)+(D20*4)</f>
        <v>125.80000000000001</v>
      </c>
      <c r="H20" s="42">
        <v>9</v>
      </c>
      <c r="I20" s="19"/>
      <c r="J20" s="12"/>
      <c r="K20" s="21"/>
      <c r="L20" s="43"/>
      <c r="M20" s="43"/>
      <c r="N20" s="43"/>
      <c r="O20" s="43"/>
      <c r="P20" s="23"/>
    </row>
    <row r="21" spans="1:16" x14ac:dyDescent="0.25">
      <c r="A21" s="19">
        <v>702</v>
      </c>
      <c r="B21" s="12" t="s">
        <v>28</v>
      </c>
      <c r="C21" s="13">
        <v>200</v>
      </c>
      <c r="D21" s="14">
        <v>0</v>
      </c>
      <c r="E21" s="14">
        <v>0</v>
      </c>
      <c r="F21" s="14">
        <v>26</v>
      </c>
      <c r="G21" s="14">
        <v>98</v>
      </c>
      <c r="H21" s="23">
        <v>9</v>
      </c>
      <c r="I21" s="19"/>
      <c r="J21" s="12"/>
      <c r="K21" s="21"/>
      <c r="L21" s="22"/>
      <c r="M21" s="22"/>
      <c r="N21" s="22"/>
      <c r="O21" s="22"/>
      <c r="P21" s="55"/>
    </row>
    <row r="22" spans="1:16" x14ac:dyDescent="0.25">
      <c r="A22" s="19"/>
      <c r="B22" s="12" t="s">
        <v>29</v>
      </c>
      <c r="C22" s="13">
        <v>31</v>
      </c>
      <c r="D22" s="14">
        <v>2.2999999999999998</v>
      </c>
      <c r="E22" s="14">
        <v>0.2</v>
      </c>
      <c r="F22" s="14">
        <v>15</v>
      </c>
      <c r="G22" s="14">
        <f>(F22*4)+(E22*9)+(D22*4)</f>
        <v>71</v>
      </c>
      <c r="H22" s="42">
        <v>3.44</v>
      </c>
      <c r="I22" s="52"/>
      <c r="J22" s="20"/>
      <c r="K22" s="57"/>
      <c r="L22" s="58"/>
      <c r="M22" s="58"/>
      <c r="N22" s="58"/>
      <c r="O22" s="59"/>
      <c r="P22" s="60"/>
    </row>
    <row r="23" spans="1:16" x14ac:dyDescent="0.25">
      <c r="A23" s="19"/>
      <c r="B23" s="12"/>
      <c r="C23" s="21"/>
      <c r="D23" s="22"/>
      <c r="E23" s="22"/>
      <c r="F23" s="22"/>
      <c r="G23" s="22"/>
      <c r="H23" s="55"/>
      <c r="I23" s="61"/>
      <c r="J23" s="20"/>
      <c r="K23" s="57"/>
      <c r="L23" s="58"/>
      <c r="M23" s="58"/>
      <c r="N23" s="58"/>
      <c r="O23" s="59"/>
      <c r="P23" s="60"/>
    </row>
    <row r="24" spans="1:16" x14ac:dyDescent="0.25">
      <c r="A24" s="52"/>
      <c r="B24" s="20"/>
      <c r="C24" s="13"/>
      <c r="D24" s="14"/>
      <c r="E24" s="14"/>
      <c r="F24" s="14"/>
      <c r="G24" s="14"/>
      <c r="H24" s="42"/>
      <c r="I24" s="61"/>
      <c r="J24" s="20"/>
      <c r="K24" s="57"/>
      <c r="L24" s="58"/>
      <c r="M24" s="58"/>
      <c r="N24" s="58"/>
      <c r="O24" s="59"/>
      <c r="P24" s="60"/>
    </row>
    <row r="25" spans="1:16" x14ac:dyDescent="0.25">
      <c r="A25" s="56"/>
      <c r="B25" s="53" t="s">
        <v>21</v>
      </c>
      <c r="C25" s="27">
        <f>SUM(C16:C24)</f>
        <v>756</v>
      </c>
      <c r="D25" s="27">
        <f>SUM(D16:D24)</f>
        <v>23.01</v>
      </c>
      <c r="E25" s="27">
        <f>SUM(E16:E24)</f>
        <v>30.64</v>
      </c>
      <c r="F25" s="27">
        <f>SUM(F16:F24)</f>
        <v>92.37</v>
      </c>
      <c r="G25" s="27">
        <f>SUM(G16:G24)</f>
        <v>731.28</v>
      </c>
      <c r="H25" s="28">
        <f>SUM(H16:H22)</f>
        <v>99.44</v>
      </c>
      <c r="I25" s="56"/>
      <c r="J25" s="53"/>
      <c r="K25" s="27"/>
      <c r="L25" s="27"/>
      <c r="M25" s="27"/>
      <c r="N25" s="27"/>
      <c r="O25" s="27"/>
      <c r="P25" s="28"/>
    </row>
    <row r="26" spans="1:16" x14ac:dyDescent="0.25">
      <c r="B26" s="68" t="s">
        <v>30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x14ac:dyDescent="0.25">
      <c r="B27" s="69" t="s">
        <v>31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</sheetData>
  <mergeCells count="10">
    <mergeCell ref="A15:H15"/>
    <mergeCell ref="I15:P15"/>
    <mergeCell ref="B26:P26"/>
    <mergeCell ref="B27:P27"/>
    <mergeCell ref="K1:P1"/>
    <mergeCell ref="K2:P2"/>
    <mergeCell ref="K3:P3"/>
    <mergeCell ref="C4:J4"/>
    <mergeCell ref="A6:H6"/>
    <mergeCell ref="I6:P6"/>
  </mergeCells>
  <pageMargins left="0.15748031496062992" right="0.15748031496062992" top="0.15748031496062992" bottom="0.15748031496062992" header="0.15748031496062992" footer="0.15748031496062992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D1" workbookViewId="0">
      <selection activeCell="J28" sqref="J28:P28"/>
    </sheetView>
  </sheetViews>
  <sheetFormatPr defaultColWidth="8.7109375" defaultRowHeight="15.75" x14ac:dyDescent="0.25"/>
  <cols>
    <col min="1" max="1" width="7.85546875" style="2" customWidth="1"/>
    <col min="2" max="2" width="41.85546875" style="3" customWidth="1"/>
    <col min="3" max="3" width="10.140625" style="3" customWidth="1"/>
    <col min="4" max="5" width="3.140625" style="4" bestFit="1" customWidth="1"/>
    <col min="6" max="6" width="4" style="4" bestFit="1" customWidth="1"/>
    <col min="7" max="7" width="6.140625" style="4" bestFit="1" customWidth="1"/>
    <col min="8" max="8" width="10.140625" style="3" customWidth="1"/>
    <col min="9" max="9" width="7.85546875" style="2" customWidth="1"/>
    <col min="10" max="10" width="41.5703125" style="3" customWidth="1"/>
    <col min="11" max="11" width="10.140625" style="3" customWidth="1"/>
    <col min="12" max="13" width="3.140625" style="4" bestFit="1" customWidth="1"/>
    <col min="14" max="14" width="4" style="4" bestFit="1" customWidth="1"/>
    <col min="15" max="15" width="6.140625" style="4" bestFit="1" customWidth="1"/>
    <col min="16" max="16" width="10.140625" style="3" customWidth="1"/>
  </cols>
  <sheetData>
    <row r="1" spans="1:16" ht="12.75" x14ac:dyDescent="0.2">
      <c r="B1"/>
      <c r="C1" s="71" t="s">
        <v>32</v>
      </c>
      <c r="D1" s="71"/>
      <c r="E1" s="71"/>
      <c r="F1" s="71"/>
      <c r="G1"/>
      <c r="H1"/>
      <c r="J1"/>
      <c r="K1" s="71"/>
      <c r="L1" s="71"/>
      <c r="M1" s="71"/>
      <c r="N1" s="71"/>
      <c r="O1"/>
      <c r="P1"/>
    </row>
    <row r="2" spans="1:16" ht="12.75" x14ac:dyDescent="0.2">
      <c r="B2"/>
      <c r="C2" s="71"/>
      <c r="D2" s="71"/>
      <c r="E2" s="71"/>
      <c r="F2" s="71"/>
      <c r="G2"/>
      <c r="H2"/>
      <c r="J2"/>
      <c r="K2" s="71"/>
      <c r="L2" s="71"/>
      <c r="M2" s="71"/>
      <c r="N2" s="71"/>
      <c r="O2"/>
      <c r="P2"/>
    </row>
    <row r="3" spans="1:16" x14ac:dyDescent="0.25">
      <c r="B3"/>
      <c r="C3" s="71" t="s">
        <v>33</v>
      </c>
      <c r="D3" s="71"/>
      <c r="E3" s="71"/>
      <c r="F3" s="71"/>
      <c r="G3"/>
      <c r="H3"/>
      <c r="J3"/>
      <c r="K3" s="71"/>
      <c r="L3" s="71"/>
      <c r="M3" s="71"/>
      <c r="N3" s="71"/>
      <c r="O3"/>
      <c r="P3"/>
    </row>
    <row r="4" spans="1:16" x14ac:dyDescent="0.25">
      <c r="A4" s="73" t="s">
        <v>34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s="1" customFormat="1" ht="31.5" x14ac:dyDescent="0.2">
      <c r="A5" s="5" t="s">
        <v>3</v>
      </c>
      <c r="B5" s="6" t="s">
        <v>4</v>
      </c>
      <c r="C5" s="7" t="s">
        <v>5</v>
      </c>
      <c r="D5" s="8" t="s">
        <v>6</v>
      </c>
      <c r="E5" s="8" t="s">
        <v>7</v>
      </c>
      <c r="F5" s="8" t="s">
        <v>8</v>
      </c>
      <c r="G5" s="9" t="s">
        <v>9</v>
      </c>
      <c r="H5" s="10" t="s">
        <v>10</v>
      </c>
      <c r="I5" s="5" t="s">
        <v>3</v>
      </c>
      <c r="J5" s="6" t="s">
        <v>4</v>
      </c>
      <c r="K5" s="7" t="s">
        <v>5</v>
      </c>
      <c r="L5" s="8" t="s">
        <v>6</v>
      </c>
      <c r="M5" s="8" t="s">
        <v>7</v>
      </c>
      <c r="N5" s="8" t="s">
        <v>8</v>
      </c>
      <c r="O5" s="9" t="s">
        <v>9</v>
      </c>
      <c r="P5" s="10" t="s">
        <v>10</v>
      </c>
    </row>
    <row r="6" spans="1:16" ht="19.5" customHeight="1" x14ac:dyDescent="0.25">
      <c r="A6" s="74" t="s">
        <v>35</v>
      </c>
      <c r="B6" s="75"/>
      <c r="C6" s="75"/>
      <c r="D6" s="75"/>
      <c r="E6" s="75"/>
      <c r="F6" s="75"/>
      <c r="G6" s="75"/>
      <c r="H6" s="76"/>
      <c r="I6" s="74" t="s">
        <v>36</v>
      </c>
      <c r="J6" s="75"/>
      <c r="K6" s="75"/>
      <c r="L6" s="75"/>
      <c r="M6" s="75"/>
      <c r="N6" s="75"/>
      <c r="O6" s="75"/>
      <c r="P6" s="76"/>
    </row>
    <row r="7" spans="1:16" x14ac:dyDescent="0.25">
      <c r="A7" s="11">
        <v>10</v>
      </c>
      <c r="B7" s="12" t="s">
        <v>13</v>
      </c>
      <c r="C7" s="13">
        <v>45</v>
      </c>
      <c r="D7" s="14">
        <v>3.36</v>
      </c>
      <c r="E7" s="14">
        <v>7.35</v>
      </c>
      <c r="F7" s="14">
        <v>8.08</v>
      </c>
      <c r="G7" s="14">
        <f>(F7*4)+(E7*9)+(D7*4)</f>
        <v>111.91</v>
      </c>
      <c r="H7" s="13">
        <v>30</v>
      </c>
      <c r="I7" s="19">
        <v>10</v>
      </c>
      <c r="J7" s="12" t="s">
        <v>13</v>
      </c>
      <c r="K7" s="13">
        <v>45</v>
      </c>
      <c r="L7" s="14">
        <v>3.36</v>
      </c>
      <c r="M7" s="14">
        <v>7.35</v>
      </c>
      <c r="N7" s="14">
        <v>8.08</v>
      </c>
      <c r="O7" s="14">
        <f>(N7*4)+(M7*9)+(L7*4)</f>
        <v>111.91</v>
      </c>
      <c r="P7" s="23">
        <v>30</v>
      </c>
    </row>
    <row r="8" spans="1:16" x14ac:dyDescent="0.25">
      <c r="A8" s="11" t="s">
        <v>14</v>
      </c>
      <c r="B8" s="15" t="s">
        <v>15</v>
      </c>
      <c r="C8" s="13">
        <v>205</v>
      </c>
      <c r="D8" s="16">
        <v>7.27</v>
      </c>
      <c r="E8" s="16">
        <v>7.57</v>
      </c>
      <c r="F8" s="16">
        <v>25.06</v>
      </c>
      <c r="G8" s="14">
        <f>(F8*4)+(E8*9)+(D8*4)</f>
        <v>197.45</v>
      </c>
      <c r="H8" s="17">
        <v>19</v>
      </c>
      <c r="I8" s="19" t="s">
        <v>14</v>
      </c>
      <c r="J8" s="15" t="s">
        <v>15</v>
      </c>
      <c r="K8" s="13">
        <v>205</v>
      </c>
      <c r="L8" s="16">
        <v>7.27</v>
      </c>
      <c r="M8" s="16">
        <v>7.57</v>
      </c>
      <c r="N8" s="16">
        <v>25.06</v>
      </c>
      <c r="O8" s="14">
        <f>(N8*4)+(M8*9)+(L8*4)</f>
        <v>197.45</v>
      </c>
      <c r="P8" s="41">
        <v>19</v>
      </c>
    </row>
    <row r="9" spans="1:16" x14ac:dyDescent="0.25">
      <c r="A9" s="11">
        <v>324</v>
      </c>
      <c r="B9" s="12" t="s">
        <v>16</v>
      </c>
      <c r="C9" s="13">
        <v>40</v>
      </c>
      <c r="D9" s="14">
        <v>5</v>
      </c>
      <c r="E9" s="14">
        <v>5</v>
      </c>
      <c r="F9" s="14">
        <v>0</v>
      </c>
      <c r="G9" s="14">
        <f>(F9*4)+(E9*9)+(D9*4)</f>
        <v>65</v>
      </c>
      <c r="H9" s="18">
        <v>24</v>
      </c>
      <c r="I9" s="19">
        <v>324</v>
      </c>
      <c r="J9" s="12" t="s">
        <v>16</v>
      </c>
      <c r="K9" s="13">
        <v>40</v>
      </c>
      <c r="L9" s="14">
        <v>5</v>
      </c>
      <c r="M9" s="14">
        <v>5</v>
      </c>
      <c r="N9" s="14">
        <v>0</v>
      </c>
      <c r="O9" s="14">
        <f>(N9*4)+(M9*9)+(L9*4)</f>
        <v>65</v>
      </c>
      <c r="P9" s="42">
        <v>24</v>
      </c>
    </row>
    <row r="10" spans="1:16" x14ac:dyDescent="0.25">
      <c r="A10" s="11">
        <v>642</v>
      </c>
      <c r="B10" s="12" t="s">
        <v>18</v>
      </c>
      <c r="C10" s="13">
        <v>200</v>
      </c>
      <c r="D10" s="16">
        <v>2.4700000000000002</v>
      </c>
      <c r="E10" s="16">
        <v>2</v>
      </c>
      <c r="F10" s="16">
        <v>18</v>
      </c>
      <c r="G10" s="16">
        <v>99.88</v>
      </c>
      <c r="H10" s="17">
        <v>21</v>
      </c>
      <c r="I10" s="19">
        <v>693</v>
      </c>
      <c r="J10" s="12" t="s">
        <v>18</v>
      </c>
      <c r="K10" s="13">
        <v>200</v>
      </c>
      <c r="L10" s="16">
        <v>2.4700000000000002</v>
      </c>
      <c r="M10" s="16">
        <v>2</v>
      </c>
      <c r="N10" s="16">
        <v>18</v>
      </c>
      <c r="O10" s="16">
        <v>99.88</v>
      </c>
      <c r="P10" s="41">
        <v>21</v>
      </c>
    </row>
    <row r="11" spans="1:16" x14ac:dyDescent="0.25">
      <c r="A11" s="19"/>
      <c r="B11" s="12" t="s">
        <v>20</v>
      </c>
      <c r="C11" s="13">
        <v>25</v>
      </c>
      <c r="D11" s="14">
        <v>1.6</v>
      </c>
      <c r="E11" s="14">
        <v>1</v>
      </c>
      <c r="F11" s="14">
        <v>9.6</v>
      </c>
      <c r="G11" s="14">
        <v>54</v>
      </c>
      <c r="H11" s="13">
        <v>3</v>
      </c>
      <c r="I11" s="19"/>
      <c r="J11" s="12" t="s">
        <v>20</v>
      </c>
      <c r="K11" s="13">
        <v>25</v>
      </c>
      <c r="L11" s="14">
        <v>1.6</v>
      </c>
      <c r="M11" s="14">
        <v>1</v>
      </c>
      <c r="N11" s="14">
        <v>9.6</v>
      </c>
      <c r="O11" s="14">
        <v>54</v>
      </c>
      <c r="P11" s="23">
        <v>3</v>
      </c>
    </row>
    <row r="12" spans="1:16" x14ac:dyDescent="0.25">
      <c r="A12" s="19"/>
      <c r="B12" s="20"/>
      <c r="C12" s="21"/>
      <c r="D12" s="22"/>
      <c r="E12" s="22"/>
      <c r="F12" s="22"/>
      <c r="G12" s="22"/>
      <c r="H12" s="23"/>
      <c r="I12" s="19"/>
      <c r="J12" s="20"/>
      <c r="K12" s="21"/>
      <c r="L12" s="22"/>
      <c r="M12" s="22"/>
      <c r="N12" s="22"/>
      <c r="O12" s="22"/>
      <c r="P12" s="23"/>
    </row>
    <row r="13" spans="1:16" x14ac:dyDescent="0.25">
      <c r="A13" s="24"/>
      <c r="B13" s="25"/>
      <c r="C13" s="26">
        <f>SUM(C6:C12)</f>
        <v>515</v>
      </c>
      <c r="D13" s="27">
        <f>SUM(D6:D12)</f>
        <v>19.7</v>
      </c>
      <c r="E13" s="27">
        <f>SUM(E6:E12)</f>
        <v>22.92</v>
      </c>
      <c r="F13" s="27">
        <f>SUM(F6:F12)</f>
        <v>60.74</v>
      </c>
      <c r="G13" s="27">
        <f>SUM(G6:G12)</f>
        <v>528.24</v>
      </c>
      <c r="H13" s="28">
        <f>SUM(H7:H12)</f>
        <v>97</v>
      </c>
      <c r="I13" s="24"/>
      <c r="J13" s="25"/>
      <c r="K13" s="26">
        <f>SUM(K6:K12)</f>
        <v>515</v>
      </c>
      <c r="L13" s="27">
        <f>SUM(L6:L12)</f>
        <v>19.7</v>
      </c>
      <c r="M13" s="27">
        <f>SUM(M6:M12)</f>
        <v>22.92</v>
      </c>
      <c r="N13" s="27">
        <f>SUM(N6:N12)</f>
        <v>60.74</v>
      </c>
      <c r="O13" s="27">
        <f>SUM(O6:O12)</f>
        <v>528.24</v>
      </c>
      <c r="P13" s="28">
        <f>SUM(P7:P12)</f>
        <v>97</v>
      </c>
    </row>
    <row r="14" spans="1:16" ht="18.75" customHeight="1" x14ac:dyDescent="0.25">
      <c r="A14" s="77" t="s">
        <v>37</v>
      </c>
      <c r="B14" s="78"/>
      <c r="C14" s="78"/>
      <c r="D14" s="78"/>
      <c r="E14" s="78"/>
      <c r="F14" s="78"/>
      <c r="G14" s="78"/>
      <c r="H14" s="79"/>
      <c r="I14" s="77" t="s">
        <v>37</v>
      </c>
      <c r="J14" s="78"/>
      <c r="K14" s="78"/>
      <c r="L14" s="78"/>
      <c r="M14" s="78"/>
      <c r="N14" s="78"/>
      <c r="O14" s="78"/>
      <c r="P14" s="79"/>
    </row>
    <row r="15" spans="1:16" x14ac:dyDescent="0.25">
      <c r="A15" s="11">
        <v>405</v>
      </c>
      <c r="B15" s="12" t="s">
        <v>38</v>
      </c>
      <c r="C15" s="13">
        <v>100</v>
      </c>
      <c r="D15" s="14">
        <v>1.4</v>
      </c>
      <c r="E15" s="14">
        <v>8.4</v>
      </c>
      <c r="F15" s="14">
        <v>9.8000000000000007</v>
      </c>
      <c r="G15" s="14">
        <f>(F15*4)+(E15*9)+(D15*4)</f>
        <v>120.4</v>
      </c>
      <c r="H15" s="13">
        <v>27</v>
      </c>
      <c r="I15" s="19">
        <v>405</v>
      </c>
      <c r="J15" s="12" t="s">
        <v>38</v>
      </c>
      <c r="K15" s="21">
        <v>100</v>
      </c>
      <c r="L15" s="43">
        <v>1.4</v>
      </c>
      <c r="M15" s="43">
        <v>8.4</v>
      </c>
      <c r="N15" s="43">
        <v>9.8000000000000007</v>
      </c>
      <c r="O15" s="43">
        <f>(N15*4)+(M15*9)+(L15*4)</f>
        <v>120.4</v>
      </c>
      <c r="P15" s="23">
        <v>27</v>
      </c>
    </row>
    <row r="16" spans="1:16" x14ac:dyDescent="0.25">
      <c r="A16" s="11">
        <v>124</v>
      </c>
      <c r="B16" s="12" t="s">
        <v>39</v>
      </c>
      <c r="C16" s="13">
        <v>260</v>
      </c>
      <c r="D16" s="14">
        <v>2.16</v>
      </c>
      <c r="E16" s="14">
        <v>5.31</v>
      </c>
      <c r="F16" s="14">
        <v>13</v>
      </c>
      <c r="G16" s="14">
        <f>(F16*4)+(E16*9)+(D16*4)</f>
        <v>108.42999999999999</v>
      </c>
      <c r="H16" s="13">
        <v>21</v>
      </c>
      <c r="I16" s="19">
        <v>124</v>
      </c>
      <c r="J16" s="12" t="s">
        <v>39</v>
      </c>
      <c r="K16" s="21">
        <v>260</v>
      </c>
      <c r="L16" s="43">
        <v>2.16</v>
      </c>
      <c r="M16" s="43">
        <v>5.31</v>
      </c>
      <c r="N16" s="43">
        <v>13</v>
      </c>
      <c r="O16" s="43">
        <f>(N16*4)+(M16*9)+(L16*4)</f>
        <v>108.42999999999999</v>
      </c>
      <c r="P16" s="23">
        <v>21</v>
      </c>
    </row>
    <row r="17" spans="1:16" x14ac:dyDescent="0.25">
      <c r="A17" s="11">
        <v>411</v>
      </c>
      <c r="B17" s="12" t="s">
        <v>40</v>
      </c>
      <c r="C17" s="13">
        <v>25</v>
      </c>
      <c r="D17" s="14">
        <v>6.5</v>
      </c>
      <c r="E17" s="14">
        <v>4.2</v>
      </c>
      <c r="F17" s="14">
        <v>0.2</v>
      </c>
      <c r="G17" s="14">
        <f>(F17*4)+(E17*9)+(D17*4)</f>
        <v>64.599999999999994</v>
      </c>
      <c r="H17" s="13">
        <v>21</v>
      </c>
      <c r="I17" s="19">
        <v>411</v>
      </c>
      <c r="J17" s="12" t="s">
        <v>40</v>
      </c>
      <c r="K17" s="21">
        <v>25</v>
      </c>
      <c r="L17" s="43">
        <v>6.5</v>
      </c>
      <c r="M17" s="43">
        <v>4.2</v>
      </c>
      <c r="N17" s="43">
        <v>0.2</v>
      </c>
      <c r="O17" s="43">
        <f>(N17*4)+(M17*9)+(L17*4)</f>
        <v>64.599999999999994</v>
      </c>
      <c r="P17" s="23">
        <v>21</v>
      </c>
    </row>
    <row r="18" spans="1:16" x14ac:dyDescent="0.25">
      <c r="A18" s="11">
        <v>469</v>
      </c>
      <c r="B18" s="12" t="s">
        <v>25</v>
      </c>
      <c r="C18" s="13">
        <v>125</v>
      </c>
      <c r="D18" s="29">
        <v>16</v>
      </c>
      <c r="E18" s="14">
        <v>16</v>
      </c>
      <c r="F18" s="14">
        <v>14</v>
      </c>
      <c r="G18" s="14">
        <f>(F18*4)+(E18*9)+(D18*4)</f>
        <v>264</v>
      </c>
      <c r="H18" s="13">
        <v>47</v>
      </c>
      <c r="I18" s="19">
        <v>471</v>
      </c>
      <c r="J18" s="12" t="s">
        <v>25</v>
      </c>
      <c r="K18" s="21">
        <v>125</v>
      </c>
      <c r="L18" s="43">
        <v>16</v>
      </c>
      <c r="M18" s="43">
        <v>16</v>
      </c>
      <c r="N18" s="43">
        <v>14</v>
      </c>
      <c r="O18" s="43">
        <f>(N18*4)+(M18*9)+(L18*4)</f>
        <v>264</v>
      </c>
      <c r="P18" s="23">
        <v>47</v>
      </c>
    </row>
    <row r="19" spans="1:16" x14ac:dyDescent="0.25">
      <c r="A19" s="11">
        <v>528</v>
      </c>
      <c r="B19" s="12" t="s">
        <v>26</v>
      </c>
      <c r="C19" s="13"/>
      <c r="D19" s="14"/>
      <c r="E19" s="14"/>
      <c r="F19" s="14"/>
      <c r="G19" s="14"/>
      <c r="H19" s="13">
        <v>3</v>
      </c>
      <c r="I19" s="19"/>
      <c r="J19" s="12" t="s">
        <v>26</v>
      </c>
      <c r="K19" s="21"/>
      <c r="L19" s="43"/>
      <c r="M19" s="43"/>
      <c r="N19" s="43"/>
      <c r="O19" s="43"/>
      <c r="P19" s="23">
        <v>3</v>
      </c>
    </row>
    <row r="20" spans="1:16" x14ac:dyDescent="0.25">
      <c r="A20" s="11">
        <v>246</v>
      </c>
      <c r="B20" s="20" t="s">
        <v>27</v>
      </c>
      <c r="C20" s="13">
        <v>180</v>
      </c>
      <c r="D20" s="16">
        <v>2.4</v>
      </c>
      <c r="E20" s="16">
        <v>5.04</v>
      </c>
      <c r="F20" s="16">
        <v>24</v>
      </c>
      <c r="G20" s="14">
        <f>(F20*4)+(E20*9)+(D20*4)</f>
        <v>150.96</v>
      </c>
      <c r="H20" s="17">
        <v>10</v>
      </c>
      <c r="I20" s="19">
        <v>246</v>
      </c>
      <c r="J20" s="20" t="s">
        <v>27</v>
      </c>
      <c r="K20" s="21">
        <v>180</v>
      </c>
      <c r="L20" s="43">
        <v>2.4</v>
      </c>
      <c r="M20" s="43">
        <v>5.04</v>
      </c>
      <c r="N20" s="43">
        <v>24</v>
      </c>
      <c r="O20" s="43">
        <f>(N20*4)+(M20*9)+(L20*4)</f>
        <v>150.96</v>
      </c>
      <c r="P20" s="23">
        <v>10</v>
      </c>
    </row>
    <row r="21" spans="1:16" x14ac:dyDescent="0.25">
      <c r="A21" s="11">
        <v>702</v>
      </c>
      <c r="B21" s="20" t="s">
        <v>41</v>
      </c>
      <c r="C21" s="13">
        <v>200</v>
      </c>
      <c r="D21" s="14">
        <v>0</v>
      </c>
      <c r="E21" s="14">
        <v>0.5</v>
      </c>
      <c r="F21" s="14">
        <v>24.5</v>
      </c>
      <c r="G21" s="14">
        <f>(F21*4)+(E21*9)+(D21*4)</f>
        <v>102.5</v>
      </c>
      <c r="H21" s="13">
        <v>9</v>
      </c>
      <c r="I21" s="19">
        <v>702</v>
      </c>
      <c r="J21" s="20" t="s">
        <v>41</v>
      </c>
      <c r="K21" s="21">
        <v>200</v>
      </c>
      <c r="L21" s="43">
        <v>0</v>
      </c>
      <c r="M21" s="43">
        <v>0.5</v>
      </c>
      <c r="N21" s="43">
        <v>24.5</v>
      </c>
      <c r="O21" s="43">
        <f>(N21*4)+(M21*9)+(L21*4)</f>
        <v>102.5</v>
      </c>
      <c r="P21" s="23">
        <v>9</v>
      </c>
    </row>
    <row r="22" spans="1:16" x14ac:dyDescent="0.25">
      <c r="A22" s="19"/>
      <c r="B22" s="12" t="s">
        <v>29</v>
      </c>
      <c r="C22" s="13">
        <v>31</v>
      </c>
      <c r="D22" s="14">
        <v>2.2999999999999998</v>
      </c>
      <c r="E22" s="14">
        <v>0.2</v>
      </c>
      <c r="F22" s="14">
        <v>15</v>
      </c>
      <c r="G22" s="14">
        <f>(F22*4)+(E22*9)+(D22*4)</f>
        <v>71</v>
      </c>
      <c r="H22" s="13">
        <v>3</v>
      </c>
      <c r="I22" s="19"/>
      <c r="J22" s="12" t="s">
        <v>29</v>
      </c>
      <c r="K22" s="21">
        <v>31</v>
      </c>
      <c r="L22" s="43">
        <v>2.2999999999999998</v>
      </c>
      <c r="M22" s="43">
        <v>0.2</v>
      </c>
      <c r="N22" s="43">
        <v>15</v>
      </c>
      <c r="O22" s="43">
        <f>(N22*4)+(M22*9)+(L22*4)</f>
        <v>71</v>
      </c>
      <c r="P22" s="23">
        <v>3</v>
      </c>
    </row>
    <row r="23" spans="1:16" x14ac:dyDescent="0.25">
      <c r="A23" s="19"/>
      <c r="B23" s="12" t="s">
        <v>20</v>
      </c>
      <c r="C23" s="13">
        <v>25</v>
      </c>
      <c r="D23" s="14">
        <v>1.6</v>
      </c>
      <c r="E23" s="14">
        <v>1</v>
      </c>
      <c r="F23" s="14">
        <v>9.6</v>
      </c>
      <c r="G23" s="14">
        <v>54</v>
      </c>
      <c r="H23" s="13">
        <v>4.03</v>
      </c>
      <c r="I23" s="19"/>
      <c r="J23" s="12" t="s">
        <v>20</v>
      </c>
      <c r="K23" s="21">
        <v>25</v>
      </c>
      <c r="L23" s="43">
        <v>1.6</v>
      </c>
      <c r="M23" s="43">
        <v>1</v>
      </c>
      <c r="N23" s="43">
        <v>9.6</v>
      </c>
      <c r="O23" s="43">
        <v>54</v>
      </c>
      <c r="P23" s="23">
        <v>4.03</v>
      </c>
    </row>
    <row r="24" spans="1:16" x14ac:dyDescent="0.25">
      <c r="A24" s="19"/>
      <c r="B24" s="12"/>
      <c r="C24" s="21">
        <f t="shared" ref="C24:H24" si="0">SUM(C15:C23)</f>
        <v>946</v>
      </c>
      <c r="D24" s="30">
        <f t="shared" si="0"/>
        <v>32.36</v>
      </c>
      <c r="E24" s="30">
        <f t="shared" si="0"/>
        <v>40.65</v>
      </c>
      <c r="F24" s="30">
        <f t="shared" si="0"/>
        <v>110.1</v>
      </c>
      <c r="G24" s="30">
        <f t="shared" si="0"/>
        <v>935.89</v>
      </c>
      <c r="H24" s="31">
        <f t="shared" si="0"/>
        <v>145.03</v>
      </c>
      <c r="I24" s="19"/>
      <c r="J24" s="12"/>
      <c r="K24" s="21">
        <f t="shared" ref="K24:P24" si="1">SUM(K15:K23)</f>
        <v>946</v>
      </c>
      <c r="L24" s="30">
        <f t="shared" si="1"/>
        <v>32.36</v>
      </c>
      <c r="M24" s="30">
        <f t="shared" si="1"/>
        <v>40.65</v>
      </c>
      <c r="N24" s="30">
        <f t="shared" si="1"/>
        <v>110.1</v>
      </c>
      <c r="O24" s="30">
        <f t="shared" si="1"/>
        <v>935.89</v>
      </c>
      <c r="P24" s="31">
        <f t="shared" si="1"/>
        <v>145.03</v>
      </c>
    </row>
    <row r="25" spans="1:16" x14ac:dyDescent="0.25">
      <c r="A25" s="32"/>
      <c r="B25" s="33"/>
      <c r="C25" s="34"/>
      <c r="D25" s="35"/>
      <c r="E25" s="35"/>
      <c r="F25" s="35"/>
      <c r="G25" s="35"/>
      <c r="H25" s="36"/>
      <c r="I25" s="32"/>
      <c r="J25" s="33"/>
      <c r="K25" s="34"/>
      <c r="L25" s="35"/>
      <c r="M25" s="35"/>
      <c r="N25" s="35"/>
      <c r="O25" s="35"/>
      <c r="P25" s="36"/>
    </row>
    <row r="26" spans="1:16" x14ac:dyDescent="0.25">
      <c r="A26" s="37"/>
      <c r="B26" s="38" t="s">
        <v>21</v>
      </c>
      <c r="C26" s="27">
        <f t="shared" ref="C26:H26" si="2">C13+C24</f>
        <v>1461</v>
      </c>
      <c r="D26" s="39">
        <f t="shared" si="2"/>
        <v>52.06</v>
      </c>
      <c r="E26" s="39">
        <f t="shared" si="2"/>
        <v>63.57</v>
      </c>
      <c r="F26" s="39">
        <f t="shared" si="2"/>
        <v>170.84</v>
      </c>
      <c r="G26" s="27">
        <f t="shared" si="2"/>
        <v>1464.13</v>
      </c>
      <c r="H26" s="28">
        <f t="shared" si="2"/>
        <v>242.03</v>
      </c>
      <c r="I26" s="37"/>
      <c r="J26" s="38" t="s">
        <v>21</v>
      </c>
      <c r="K26" s="27">
        <f t="shared" ref="K26:P26" si="3">K13+K24</f>
        <v>1461</v>
      </c>
      <c r="L26" s="39">
        <f t="shared" si="3"/>
        <v>52.06</v>
      </c>
      <c r="M26" s="39">
        <f t="shared" si="3"/>
        <v>63.57</v>
      </c>
      <c r="N26" s="39">
        <f t="shared" si="3"/>
        <v>170.84</v>
      </c>
      <c r="O26" s="27">
        <f t="shared" si="3"/>
        <v>1464.13</v>
      </c>
      <c r="P26" s="28">
        <f t="shared" si="3"/>
        <v>242.03</v>
      </c>
    </row>
    <row r="27" spans="1:16" x14ac:dyDescent="0.25">
      <c r="B27" s="68" t="s">
        <v>42</v>
      </c>
      <c r="C27" s="68"/>
      <c r="D27" s="68"/>
      <c r="E27" s="68"/>
      <c r="F27" s="68"/>
      <c r="G27" s="68"/>
      <c r="H27" s="68"/>
      <c r="J27" s="68"/>
      <c r="K27" s="68"/>
      <c r="L27" s="68"/>
      <c r="M27" s="68"/>
      <c r="N27" s="68"/>
      <c r="O27" s="68"/>
      <c r="P27" s="68"/>
    </row>
    <row r="28" spans="1:16" x14ac:dyDescent="0.25">
      <c r="B28" s="69" t="s">
        <v>43</v>
      </c>
      <c r="C28" s="69"/>
      <c r="D28" s="69"/>
      <c r="E28" s="69"/>
      <c r="F28" s="69"/>
      <c r="G28" s="69"/>
      <c r="H28" s="69"/>
      <c r="J28" s="69"/>
      <c r="K28" s="69"/>
      <c r="L28" s="69"/>
      <c r="M28" s="69"/>
      <c r="N28" s="69"/>
      <c r="O28" s="69"/>
      <c r="P28" s="69"/>
    </row>
  </sheetData>
  <mergeCells count="13">
    <mergeCell ref="I6:P6"/>
    <mergeCell ref="A14:H14"/>
    <mergeCell ref="I14:P14"/>
    <mergeCell ref="B27:H27"/>
    <mergeCell ref="J27:P27"/>
    <mergeCell ref="B28:H28"/>
    <mergeCell ref="J28:P28"/>
    <mergeCell ref="C1:F2"/>
    <mergeCell ref="K1:N2"/>
    <mergeCell ref="C3:F3"/>
    <mergeCell ref="K3:N3"/>
    <mergeCell ref="A4:P4"/>
    <mergeCell ref="A6:H6"/>
  </mergeCells>
  <pageMargins left="0.15748031496062992" right="0.15748031496062992" top="0.15748031496062992" bottom="0.15748031496062992" header="0.15748031496062992" footer="0.1574803149606299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7овз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Tutor</cp:lastModifiedBy>
  <cp:lastPrinted>2025-04-28T03:28:13Z</cp:lastPrinted>
  <dcterms:created xsi:type="dcterms:W3CDTF">1996-10-08T23:32:33Z</dcterms:created>
  <dcterms:modified xsi:type="dcterms:W3CDTF">2025-05-04T22:04:42Z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3EAE12D6585444548A0DD26B7A57B63B_12</vt:lpwstr>
  </property>
  <property fmtid="{D5CDD505-2E9C-101B-9397-08002B2CF9AE}" pid="3" name="KSOProductBuildVer">
    <vt:lpwstr>1049-12.2.0.20795</vt:lpwstr>
  </property>
</Properties>
</file>