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4.2025\правка\"/>
    </mc:Choice>
  </mc:AlternateContent>
  <xr:revisionPtr revIDLastSave="0" documentId="8_{3B613529-3B3A-417A-9FE5-90719AABB54A}" xr6:coauthVersionLast="47" xr6:coauthVersionMax="47" xr10:uidLastSave="{00000000-0000-0000-0000-000000000000}"/>
  <bookViews>
    <workbookView xWindow="-120" yWindow="-120" windowWidth="29040" windowHeight="15840" activeTab="1"/>
  </bookViews>
  <sheets>
    <sheet name="18" sheetId="6" r:id="rId1"/>
    <sheet name="18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7" l="1"/>
  <c r="O21" i="7"/>
  <c r="O20" i="7"/>
  <c r="O18" i="7"/>
  <c r="O23" i="7" s="1"/>
  <c r="O25" i="7" s="1"/>
  <c r="O15" i="7"/>
  <c r="G22" i="7"/>
  <c r="G21" i="7"/>
  <c r="G20" i="7"/>
  <c r="G18" i="7"/>
  <c r="G15" i="7"/>
  <c r="G10" i="7"/>
  <c r="G8" i="7"/>
  <c r="G7" i="7"/>
  <c r="G13" i="7" s="1"/>
  <c r="G25" i="7" s="1"/>
  <c r="O9" i="6"/>
  <c r="O7" i="6"/>
  <c r="O16" i="6" s="1"/>
  <c r="G20" i="6"/>
  <c r="G19" i="6"/>
  <c r="G27" i="6" s="1"/>
  <c r="G8" i="6"/>
  <c r="H13" i="7"/>
  <c r="C16" i="6"/>
  <c r="D16" i="6"/>
  <c r="E16" i="6"/>
  <c r="F16" i="6"/>
  <c r="H16" i="6"/>
  <c r="P23" i="7"/>
  <c r="P25" i="7" s="1"/>
  <c r="N23" i="7"/>
  <c r="M23" i="7"/>
  <c r="M25" i="7"/>
  <c r="L23" i="7"/>
  <c r="L25" i="7"/>
  <c r="K23" i="7"/>
  <c r="K25" i="7" s="1"/>
  <c r="P13" i="7"/>
  <c r="N13" i="7"/>
  <c r="N25" i="7" s="1"/>
  <c r="M13" i="7"/>
  <c r="L13" i="7"/>
  <c r="K13" i="7"/>
  <c r="O10" i="7"/>
  <c r="O8" i="7"/>
  <c r="O7" i="7"/>
  <c r="O13" i="7"/>
  <c r="G23" i="7"/>
  <c r="H27" i="6"/>
  <c r="G16" i="6"/>
  <c r="C13" i="7"/>
  <c r="C25" i="7" s="1"/>
  <c r="D13" i="7"/>
  <c r="E13" i="7"/>
  <c r="F13" i="7"/>
  <c r="K16" i="6"/>
  <c r="L16" i="6"/>
  <c r="M16" i="6"/>
  <c r="N16" i="6"/>
  <c r="C27" i="6"/>
  <c r="D27" i="6"/>
  <c r="E27" i="6"/>
  <c r="F27" i="6"/>
  <c r="H23" i="7"/>
  <c r="H25" i="7" s="1"/>
  <c r="F23" i="7"/>
  <c r="E23" i="7"/>
  <c r="D23" i="7"/>
  <c r="C23" i="7"/>
  <c r="P16" i="6"/>
  <c r="F25" i="7"/>
  <c r="E25" i="7"/>
  <c r="D25" i="7"/>
</calcChain>
</file>

<file path=xl/sharedStrings.xml><?xml version="1.0" encoding="utf-8"?>
<sst xmlns="http://schemas.openxmlformats.org/spreadsheetml/2006/main" count="99" uniqueCount="43">
  <si>
    <t>Наименование блюда</t>
  </si>
  <si>
    <t>Ккал</t>
  </si>
  <si>
    <t>__________________________</t>
  </si>
  <si>
    <t>_________________________________________________________________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</si>
  <si>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</si>
  <si>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</si>
  <si>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</si>
  <si>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</si>
  <si>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</si>
  <si>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</si>
  <si>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</si>
  <si>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</si>
  <si>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</si>
  <si>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</si>
  <si>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</si>
  <si>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</si>
  <si>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</si>
  <si>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</si>
  <si>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</si>
  <si>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Салат витаминный</t>
  </si>
  <si>
    <t>Бутерброд с повидлом и сл/маслом</t>
  </si>
  <si>
    <t>Творожная  запеканка</t>
  </si>
  <si>
    <t>с соусом (молочный сладкий)</t>
  </si>
  <si>
    <t>Завтрак (ОВЗ) 1-4 классы</t>
  </si>
  <si>
    <t>Завтрак (ОВЗ) 5-11 классы</t>
  </si>
  <si>
    <t>Суп картофельный с мак. изделиями</t>
  </si>
  <si>
    <t xml:space="preserve">Чай с лимоном и сахаром </t>
  </si>
  <si>
    <t>Зав. производством ООО "Юнрос"______________________________________</t>
  </si>
  <si>
    <t>Зав. производством ООО "Юнрос"_____________________________</t>
  </si>
  <si>
    <t>Завтрак (12 лет и старше) родительская плата, бесплатное питание</t>
  </si>
  <si>
    <t>менюна 18 апреля 2025</t>
  </si>
  <si>
    <t>салат из моркови</t>
  </si>
  <si>
    <t>шницель мясной</t>
  </si>
  <si>
    <t>картофельное пюре</t>
  </si>
  <si>
    <t>чай с молоком и сахаром</t>
  </si>
  <si>
    <t>хлеб пшеничный</t>
  </si>
  <si>
    <t>хлеб ржаной</t>
  </si>
  <si>
    <t>меню на 18 апреля 2025</t>
  </si>
  <si>
    <t>чай с сахаром</t>
  </si>
  <si>
    <t>4с246</t>
  </si>
  <si>
    <t>каша рассыпчатая перловая</t>
  </si>
  <si>
    <t>с мясом отварным</t>
  </si>
  <si>
    <t>компот с/ф курога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</si>
</sst>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/>
    <xf numFmtId="0" fontId="4" fillId="4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3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right"/>
    </xf>
    <xf numFmtId="1" fontId="3" fillId="4" borderId="9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/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/>
    <xf numFmtId="2" fontId="2" fillId="4" borderId="11" xfId="0" applyNumberFormat="1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right"/>
    </xf>
    <xf numFmtId="1" fontId="6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188" fontId="1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opLeftCell="C1" zoomScale="88" zoomScaleNormal="88" workbookViewId="0">
      <selection activeCell="K21" sqref="K21"/>
    </sheetView>
  </sheetViews>
  <sheetFormatPr defaultRowHeight="15.75" x14ac:dyDescent="0.25"/>
  <cols>
    <col min="1" max="1" width="7.85546875" style="5" customWidth="1"/>
    <col min="2" max="2" width="35" style="3" customWidth="1"/>
    <col min="3" max="3" width="9" style="3" customWidth="1"/>
    <col min="4" max="5" width="4" style="5" bestFit="1" customWidth="1"/>
    <col min="6" max="6" width="3.5703125" style="5" customWidth="1"/>
    <col min="7" max="7" width="5.85546875" style="5" bestFit="1" customWidth="1"/>
    <col min="8" max="8" width="9.85546875" style="4" customWidth="1"/>
    <col min="9" max="9" width="7.42578125" style="4" customWidth="1"/>
    <col min="10" max="10" width="27.42578125" style="3" customWidth="1"/>
    <col min="11" max="11" width="8.85546875" style="3" customWidth="1"/>
    <col min="12" max="14" width="4.140625" style="6" customWidth="1"/>
    <col min="15" max="15" width="5.140625" style="6" bestFit="1" customWidth="1"/>
    <col min="16" max="16" width="9.85546875" style="4" bestFit="1" customWidth="1"/>
  </cols>
  <sheetData>
    <row r="1" spans="1:16" x14ac:dyDescent="0.25">
      <c r="B1" s="2"/>
      <c r="K1" s="74"/>
      <c r="L1" s="74"/>
      <c r="M1" s="74"/>
      <c r="N1" s="74"/>
      <c r="O1" s="74"/>
      <c r="P1" s="74"/>
    </row>
    <row r="2" spans="1:16" x14ac:dyDescent="0.25">
      <c r="K2" s="74" t="s">
        <v>8</v>
      </c>
      <c r="L2" s="74"/>
      <c r="M2" s="74"/>
      <c r="N2" s="74"/>
      <c r="O2" s="74"/>
      <c r="P2" s="74"/>
    </row>
    <row r="3" spans="1:16" x14ac:dyDescent="0.25">
      <c r="K3" s="76" t="s">
        <v>2</v>
      </c>
      <c r="L3" s="76"/>
      <c r="M3" s="76"/>
      <c r="N3" s="76"/>
      <c r="O3" s="76"/>
      <c r="P3" s="76"/>
    </row>
    <row r="4" spans="1:16" ht="16.5" thickBot="1" x14ac:dyDescent="0.3">
      <c r="C4" s="75" t="s">
        <v>37</v>
      </c>
      <c r="D4" s="75"/>
      <c r="E4" s="75"/>
      <c r="F4" s="75"/>
      <c r="G4" s="75"/>
      <c r="H4" s="75"/>
      <c r="I4" s="75"/>
      <c r="J4" s="75"/>
    </row>
    <row r="5" spans="1:16" s="7" customFormat="1" ht="32.25" customHeight="1" x14ac:dyDescent="0.2">
      <c r="A5" s="18" t="s">
        <v>13</v>
      </c>
      <c r="B5" s="36" t="s">
        <v>0</v>
      </c>
      <c r="C5" s="36" t="s">
        <v>6</v>
      </c>
      <c r="D5" s="37" t="s">
        <v>10</v>
      </c>
      <c r="E5" s="37" t="s">
        <v>11</v>
      </c>
      <c r="F5" s="37" t="s">
        <v>12</v>
      </c>
      <c r="G5" s="38" t="s">
        <v>1</v>
      </c>
      <c r="H5" s="39" t="s">
        <v>7</v>
      </c>
      <c r="I5" s="18" t="s">
        <v>13</v>
      </c>
      <c r="J5" s="36" t="s">
        <v>0</v>
      </c>
      <c r="K5" s="36" t="s">
        <v>6</v>
      </c>
      <c r="L5" s="37" t="s">
        <v>10</v>
      </c>
      <c r="M5" s="37" t="s">
        <v>11</v>
      </c>
      <c r="N5" s="37" t="s">
        <v>12</v>
      </c>
      <c r="O5" s="38" t="s">
        <v>1</v>
      </c>
      <c r="P5" s="39" t="s">
        <v>7</v>
      </c>
    </row>
    <row r="6" spans="1:16" x14ac:dyDescent="0.25">
      <c r="A6" s="79" t="s">
        <v>17</v>
      </c>
      <c r="B6" s="80"/>
      <c r="C6" s="80"/>
      <c r="D6" s="80"/>
      <c r="E6" s="80"/>
      <c r="F6" s="80"/>
      <c r="G6" s="80"/>
      <c r="H6" s="81"/>
      <c r="I6" s="79" t="s">
        <v>29</v>
      </c>
      <c r="J6" s="80"/>
      <c r="K6" s="80"/>
      <c r="L6" s="80"/>
      <c r="M6" s="80"/>
      <c r="N6" s="80"/>
      <c r="O6" s="80"/>
      <c r="P6" s="81"/>
    </row>
    <row r="7" spans="1:16" x14ac:dyDescent="0.25">
      <c r="A7" s="63">
        <v>49</v>
      </c>
      <c r="B7" s="23" t="s">
        <v>31</v>
      </c>
      <c r="C7" s="24">
        <v>60</v>
      </c>
      <c r="D7" s="54">
        <v>0.95</v>
      </c>
      <c r="E7" s="54">
        <v>0.1</v>
      </c>
      <c r="F7" s="54">
        <v>4.8499999999999996</v>
      </c>
      <c r="G7" s="54">
        <v>24.3</v>
      </c>
      <c r="H7" s="65">
        <v>10</v>
      </c>
      <c r="I7" s="63">
        <v>49</v>
      </c>
      <c r="J7" s="23" t="s">
        <v>31</v>
      </c>
      <c r="K7" s="45">
        <v>80</v>
      </c>
      <c r="L7" s="51">
        <v>16</v>
      </c>
      <c r="M7" s="51">
        <v>15</v>
      </c>
      <c r="N7" s="51">
        <v>13</v>
      </c>
      <c r="O7" s="14">
        <f>(N7*4)+(M7*9)+(L7*4)</f>
        <v>251</v>
      </c>
      <c r="P7" s="45">
        <v>13</v>
      </c>
    </row>
    <row r="8" spans="1:16" x14ac:dyDescent="0.25">
      <c r="A8" s="63">
        <v>451</v>
      </c>
      <c r="B8" s="23" t="s">
        <v>32</v>
      </c>
      <c r="C8" s="45">
        <v>100</v>
      </c>
      <c r="D8" s="51">
        <v>16</v>
      </c>
      <c r="E8" s="51">
        <v>15</v>
      </c>
      <c r="F8" s="51">
        <v>13</v>
      </c>
      <c r="G8" s="14">
        <f>(F8*4)+(E8*9)+(D8*4)</f>
        <v>251</v>
      </c>
      <c r="H8" s="45">
        <v>68</v>
      </c>
      <c r="I8" s="63">
        <v>451</v>
      </c>
      <c r="J8" s="23" t="s">
        <v>32</v>
      </c>
      <c r="K8" s="45">
        <v>100</v>
      </c>
      <c r="L8" s="51">
        <v>16.399999999999999</v>
      </c>
      <c r="M8" s="51">
        <v>20.7</v>
      </c>
      <c r="N8" s="51">
        <v>17.100000000000001</v>
      </c>
      <c r="O8" s="14">
        <v>308</v>
      </c>
      <c r="P8" s="45">
        <v>68</v>
      </c>
    </row>
    <row r="9" spans="1:16" x14ac:dyDescent="0.25">
      <c r="A9" s="63">
        <v>520</v>
      </c>
      <c r="B9" s="23" t="s">
        <v>33</v>
      </c>
      <c r="C9" s="45">
        <v>150</v>
      </c>
      <c r="D9" s="51">
        <v>3.3</v>
      </c>
      <c r="E9" s="51">
        <v>5.6</v>
      </c>
      <c r="F9" s="51">
        <v>26.4</v>
      </c>
      <c r="G9" s="14">
        <v>158</v>
      </c>
      <c r="H9" s="45">
        <v>28</v>
      </c>
      <c r="I9" s="63" t="s">
        <v>39</v>
      </c>
      <c r="J9" s="22" t="s">
        <v>40</v>
      </c>
      <c r="K9" s="1">
        <v>180</v>
      </c>
      <c r="L9" s="14">
        <v>3.56</v>
      </c>
      <c r="M9" s="14">
        <v>6.3</v>
      </c>
      <c r="N9" s="14">
        <v>31.3</v>
      </c>
      <c r="O9" s="14">
        <f>(N9*4)+(M9*9)+(L9*4)</f>
        <v>196.14000000000001</v>
      </c>
      <c r="P9" s="66">
        <v>10</v>
      </c>
    </row>
    <row r="10" spans="1:16" x14ac:dyDescent="0.25">
      <c r="A10" s="63">
        <v>686</v>
      </c>
      <c r="B10" s="22" t="s">
        <v>34</v>
      </c>
      <c r="C10" s="1">
        <v>200</v>
      </c>
      <c r="D10" s="64">
        <v>2.97</v>
      </c>
      <c r="E10" s="64">
        <v>5.3</v>
      </c>
      <c r="F10" s="64">
        <v>26.1</v>
      </c>
      <c r="G10" s="64">
        <v>164</v>
      </c>
      <c r="H10" s="66">
        <v>11</v>
      </c>
      <c r="I10" s="63">
        <v>686</v>
      </c>
      <c r="J10" s="22" t="s">
        <v>34</v>
      </c>
      <c r="K10" s="1">
        <v>200</v>
      </c>
      <c r="L10" s="14">
        <v>1.8</v>
      </c>
      <c r="M10" s="14">
        <v>1.5</v>
      </c>
      <c r="N10" s="14">
        <v>17</v>
      </c>
      <c r="O10" s="14">
        <v>86</v>
      </c>
      <c r="P10" s="1">
        <v>11</v>
      </c>
    </row>
    <row r="11" spans="1:16" x14ac:dyDescent="0.25">
      <c r="A11" s="20">
        <v>686</v>
      </c>
      <c r="B11" s="22" t="s">
        <v>35</v>
      </c>
      <c r="C11" s="1">
        <v>31</v>
      </c>
      <c r="D11" s="54">
        <v>1.6</v>
      </c>
      <c r="E11" s="54">
        <v>1.3</v>
      </c>
      <c r="F11" s="54">
        <v>15.9</v>
      </c>
      <c r="G11" s="54">
        <v>81.819999999999993</v>
      </c>
      <c r="H11" s="67">
        <v>3</v>
      </c>
      <c r="I11" s="20"/>
      <c r="J11" s="22" t="s">
        <v>35</v>
      </c>
      <c r="K11" s="1">
        <v>31</v>
      </c>
      <c r="L11" s="14">
        <v>2.2999999999999998</v>
      </c>
      <c r="M11" s="14">
        <v>0.2</v>
      </c>
      <c r="N11" s="14">
        <v>15</v>
      </c>
      <c r="O11" s="14">
        <v>71</v>
      </c>
      <c r="P11" s="1">
        <v>3</v>
      </c>
    </row>
    <row r="12" spans="1:16" x14ac:dyDescent="0.25">
      <c r="A12" s="20"/>
      <c r="B12" s="22" t="s">
        <v>36</v>
      </c>
      <c r="C12" s="1">
        <v>31</v>
      </c>
      <c r="D12" s="14">
        <v>2.2999999999999998</v>
      </c>
      <c r="E12" s="14">
        <v>0.2</v>
      </c>
      <c r="F12" s="14">
        <v>15</v>
      </c>
      <c r="G12" s="14">
        <v>71</v>
      </c>
      <c r="H12" s="1">
        <v>3</v>
      </c>
      <c r="I12" s="20"/>
      <c r="J12" s="22" t="s">
        <v>36</v>
      </c>
      <c r="K12" s="1">
        <v>25</v>
      </c>
      <c r="L12" s="14">
        <v>1.6</v>
      </c>
      <c r="M12" s="14">
        <v>1</v>
      </c>
      <c r="N12" s="14">
        <v>9.6</v>
      </c>
      <c r="O12" s="14">
        <v>54</v>
      </c>
      <c r="P12" s="1">
        <v>3</v>
      </c>
    </row>
    <row r="13" spans="1:16" x14ac:dyDescent="0.25">
      <c r="A13" s="20"/>
      <c r="B13" s="22"/>
      <c r="C13" s="1"/>
      <c r="D13" s="14"/>
      <c r="E13" s="14"/>
      <c r="F13" s="14"/>
      <c r="G13" s="14"/>
      <c r="H13" s="31"/>
      <c r="I13" s="34"/>
      <c r="J13" s="22"/>
      <c r="K13" s="24"/>
      <c r="L13" s="30"/>
      <c r="M13" s="30"/>
      <c r="N13" s="30"/>
      <c r="O13" s="30"/>
      <c r="P13" s="31"/>
    </row>
    <row r="14" spans="1:16" x14ac:dyDescent="0.25">
      <c r="A14" s="32"/>
      <c r="B14" s="23"/>
      <c r="C14" s="26"/>
      <c r="D14" s="25"/>
      <c r="E14" s="25"/>
      <c r="F14" s="25"/>
      <c r="G14" s="27"/>
      <c r="H14" s="33"/>
      <c r="I14" s="32"/>
      <c r="J14" s="23"/>
      <c r="K14" s="26"/>
      <c r="L14" s="25"/>
      <c r="M14" s="25"/>
      <c r="N14" s="25"/>
      <c r="O14" s="27"/>
      <c r="P14" s="33"/>
    </row>
    <row r="15" spans="1:16" x14ac:dyDescent="0.25">
      <c r="A15" s="32"/>
      <c r="B15" s="23"/>
      <c r="C15" s="26"/>
      <c r="D15" s="25"/>
      <c r="E15" s="25"/>
      <c r="F15" s="25"/>
      <c r="G15" s="27"/>
      <c r="H15" s="33"/>
      <c r="I15" s="32"/>
      <c r="J15" s="23"/>
      <c r="K15" s="26"/>
      <c r="L15" s="25"/>
      <c r="M15" s="25"/>
      <c r="N15" s="25"/>
      <c r="O15" s="27"/>
      <c r="P15" s="33"/>
    </row>
    <row r="16" spans="1:16" x14ac:dyDescent="0.25">
      <c r="A16" s="20"/>
      <c r="B16" s="61" t="s">
        <v>5</v>
      </c>
      <c r="C16" s="30">
        <f>SUM(C7:C15)</f>
        <v>572</v>
      </c>
      <c r="D16" s="30">
        <f>SUM(D7:D15)</f>
        <v>27.12</v>
      </c>
      <c r="E16" s="30">
        <f>SUM(E7:E15)</f>
        <v>27.5</v>
      </c>
      <c r="F16" s="30">
        <f>SUM(F7:F15)</f>
        <v>101.25</v>
      </c>
      <c r="G16" s="30">
        <f>SUM(G7:G15)</f>
        <v>750.11999999999989</v>
      </c>
      <c r="H16" s="60">
        <f>SUM(H7:H13)</f>
        <v>123</v>
      </c>
      <c r="I16" s="20"/>
      <c r="J16" s="61" t="s">
        <v>5</v>
      </c>
      <c r="K16" s="30">
        <f t="shared" ref="K16:P16" si="0">SUM(K7:K15)</f>
        <v>616</v>
      </c>
      <c r="L16" s="30">
        <f t="shared" si="0"/>
        <v>41.66</v>
      </c>
      <c r="M16" s="30">
        <f t="shared" si="0"/>
        <v>44.7</v>
      </c>
      <c r="N16" s="30">
        <f t="shared" si="0"/>
        <v>103</v>
      </c>
      <c r="O16" s="30">
        <f t="shared" si="0"/>
        <v>966.14</v>
      </c>
      <c r="P16" s="60">
        <f t="shared" si="0"/>
        <v>108</v>
      </c>
    </row>
    <row r="17" spans="1:16" x14ac:dyDescent="0.25">
      <c r="A17" s="79" t="s">
        <v>18</v>
      </c>
      <c r="B17" s="80"/>
      <c r="C17" s="80"/>
      <c r="D17" s="80"/>
      <c r="E17" s="80"/>
      <c r="F17" s="80"/>
      <c r="G17" s="80"/>
      <c r="H17" s="81"/>
      <c r="I17" s="79"/>
      <c r="J17" s="80"/>
      <c r="K17" s="80"/>
      <c r="L17" s="80"/>
      <c r="M17" s="80"/>
      <c r="N17" s="80"/>
      <c r="O17" s="80"/>
      <c r="P17" s="81"/>
    </row>
    <row r="18" spans="1:16" x14ac:dyDescent="0.25">
      <c r="A18" s="63">
        <v>49</v>
      </c>
      <c r="B18" s="23" t="s">
        <v>31</v>
      </c>
      <c r="C18" s="24">
        <v>60</v>
      </c>
      <c r="D18" s="54">
        <v>0.95</v>
      </c>
      <c r="E18" s="54">
        <v>0.1</v>
      </c>
      <c r="F18" s="54">
        <v>4.8499999999999996</v>
      </c>
      <c r="G18" s="54">
        <v>24.3</v>
      </c>
      <c r="H18" s="65">
        <v>10</v>
      </c>
      <c r="I18" s="20"/>
      <c r="J18" s="23"/>
      <c r="K18" s="46"/>
      <c r="L18" s="53"/>
      <c r="M18" s="53"/>
      <c r="N18" s="53"/>
      <c r="O18" s="52"/>
      <c r="P18" s="47"/>
    </row>
    <row r="19" spans="1:16" x14ac:dyDescent="0.25">
      <c r="A19" s="63">
        <v>140</v>
      </c>
      <c r="B19" s="22" t="s">
        <v>25</v>
      </c>
      <c r="C19" s="68">
        <v>200</v>
      </c>
      <c r="D19" s="54">
        <v>2.48</v>
      </c>
      <c r="E19" s="54">
        <v>3.92</v>
      </c>
      <c r="F19" s="54">
        <v>10.4</v>
      </c>
      <c r="G19" s="14">
        <f>(F19*4)+(E19*9)+(D19*4)</f>
        <v>86.8</v>
      </c>
      <c r="H19" s="69">
        <v>13</v>
      </c>
      <c r="I19" s="20"/>
      <c r="J19" s="23"/>
      <c r="K19" s="46"/>
      <c r="L19" s="53"/>
      <c r="M19" s="53"/>
      <c r="N19" s="53"/>
      <c r="O19" s="52"/>
      <c r="P19" s="47"/>
    </row>
    <row r="20" spans="1:16" x14ac:dyDescent="0.25">
      <c r="A20" s="63">
        <v>451</v>
      </c>
      <c r="B20" s="23" t="s">
        <v>32</v>
      </c>
      <c r="C20" s="45">
        <v>75</v>
      </c>
      <c r="D20" s="51">
        <v>16</v>
      </c>
      <c r="E20" s="51">
        <v>15</v>
      </c>
      <c r="F20" s="51">
        <v>13</v>
      </c>
      <c r="G20" s="14">
        <f>(F20*4)+(E20*9)+(D20*4)</f>
        <v>251</v>
      </c>
      <c r="H20" s="45">
        <v>52</v>
      </c>
      <c r="I20" s="20"/>
      <c r="J20" s="22"/>
      <c r="K20" s="24"/>
      <c r="L20" s="52"/>
      <c r="M20" s="52"/>
      <c r="N20" s="52"/>
      <c r="O20" s="52"/>
      <c r="P20" s="47"/>
    </row>
    <row r="21" spans="1:16" x14ac:dyDescent="0.25">
      <c r="A21" s="63">
        <v>520</v>
      </c>
      <c r="B21" s="23" t="s">
        <v>33</v>
      </c>
      <c r="C21" s="45">
        <v>150</v>
      </c>
      <c r="D21" s="51">
        <v>3.3</v>
      </c>
      <c r="E21" s="51">
        <v>5.6</v>
      </c>
      <c r="F21" s="51">
        <v>26.4</v>
      </c>
      <c r="G21" s="14">
        <v>158</v>
      </c>
      <c r="H21" s="45">
        <v>28</v>
      </c>
      <c r="I21" s="20"/>
      <c r="J21" s="22"/>
      <c r="K21" s="24"/>
      <c r="L21" s="52"/>
      <c r="M21" s="52"/>
      <c r="N21" s="52"/>
      <c r="O21" s="52"/>
      <c r="P21" s="31"/>
    </row>
    <row r="22" spans="1:16" x14ac:dyDescent="0.25">
      <c r="A22" s="63">
        <v>685</v>
      </c>
      <c r="B22" s="22" t="s">
        <v>38</v>
      </c>
      <c r="C22" s="1">
        <v>200</v>
      </c>
      <c r="D22" s="64">
        <v>2.97</v>
      </c>
      <c r="E22" s="64">
        <v>5.3</v>
      </c>
      <c r="F22" s="64">
        <v>26.1</v>
      </c>
      <c r="G22" s="64">
        <v>164</v>
      </c>
      <c r="H22" s="66">
        <v>3</v>
      </c>
      <c r="I22" s="20"/>
      <c r="J22" s="22"/>
      <c r="K22" s="1"/>
      <c r="L22" s="14"/>
      <c r="M22" s="14"/>
      <c r="N22" s="14"/>
      <c r="O22" s="14"/>
      <c r="P22" s="31"/>
    </row>
    <row r="23" spans="1:16" x14ac:dyDescent="0.25">
      <c r="A23" s="20">
        <v>685</v>
      </c>
      <c r="B23" s="22" t="s">
        <v>35</v>
      </c>
      <c r="C23" s="1">
        <v>31</v>
      </c>
      <c r="D23" s="14">
        <v>2.2999999999999998</v>
      </c>
      <c r="E23" s="14">
        <v>0.2</v>
      </c>
      <c r="F23" s="14">
        <v>15</v>
      </c>
      <c r="G23" s="14">
        <v>71</v>
      </c>
      <c r="H23" s="1">
        <v>2.2000000000000002</v>
      </c>
      <c r="I23" s="20"/>
      <c r="J23" s="22"/>
      <c r="K23" s="1"/>
      <c r="L23" s="14"/>
      <c r="M23" s="14"/>
      <c r="N23" s="14"/>
      <c r="O23" s="14"/>
      <c r="P23" s="31"/>
    </row>
    <row r="24" spans="1:16" x14ac:dyDescent="0.25">
      <c r="A24" s="20"/>
      <c r="B24" s="22"/>
      <c r="C24" s="1"/>
      <c r="D24" s="14"/>
      <c r="E24" s="14"/>
      <c r="F24" s="14"/>
      <c r="G24" s="14"/>
      <c r="H24" s="31"/>
      <c r="I24" s="34"/>
      <c r="J24" s="22"/>
      <c r="K24" s="24"/>
      <c r="L24" s="30"/>
      <c r="M24" s="30"/>
      <c r="N24" s="30"/>
      <c r="O24" s="30"/>
      <c r="P24" s="31"/>
    </row>
    <row r="25" spans="1:16" x14ac:dyDescent="0.25">
      <c r="A25" s="20"/>
      <c r="B25" s="22"/>
      <c r="C25" s="24"/>
      <c r="D25" s="52"/>
      <c r="E25" s="52"/>
      <c r="F25" s="52"/>
      <c r="G25" s="52"/>
      <c r="H25" s="31"/>
      <c r="I25" s="35"/>
      <c r="J25" s="23"/>
      <c r="K25" s="26"/>
      <c r="L25" s="25"/>
      <c r="M25" s="25"/>
      <c r="N25" s="25"/>
      <c r="O25" s="27"/>
      <c r="P25" s="33"/>
    </row>
    <row r="26" spans="1:16" x14ac:dyDescent="0.25">
      <c r="A26" s="32"/>
      <c r="B26" s="23"/>
      <c r="C26" s="1"/>
      <c r="D26" s="14"/>
      <c r="E26" s="14"/>
      <c r="F26" s="14"/>
      <c r="G26" s="14"/>
      <c r="H26" s="31"/>
      <c r="I26" s="35"/>
      <c r="J26" s="23"/>
      <c r="K26" s="26"/>
      <c r="L26" s="25"/>
      <c r="M26" s="25"/>
      <c r="N26" s="25"/>
      <c r="O26" s="27"/>
      <c r="P26" s="33"/>
    </row>
    <row r="27" spans="1:16" ht="16.5" thickBot="1" x14ac:dyDescent="0.3">
      <c r="A27" s="21"/>
      <c r="B27" s="28" t="s">
        <v>5</v>
      </c>
      <c r="C27" s="29">
        <f>SUM(C18:C26)</f>
        <v>716</v>
      </c>
      <c r="D27" s="29">
        <f>SUM(D18:D26)</f>
        <v>28</v>
      </c>
      <c r="E27" s="29">
        <f>SUM(E18:E26)</f>
        <v>30.119999999999997</v>
      </c>
      <c r="F27" s="29">
        <f>SUM(F18:F26)</f>
        <v>95.75</v>
      </c>
      <c r="G27" s="29">
        <f>SUM(G18:G26)</f>
        <v>755.1</v>
      </c>
      <c r="H27" s="41">
        <f>SUM(H18:H24)</f>
        <v>108.2</v>
      </c>
      <c r="I27" s="21"/>
      <c r="J27" s="28"/>
      <c r="K27" s="29"/>
      <c r="L27" s="29"/>
      <c r="M27" s="29"/>
      <c r="N27" s="29"/>
      <c r="O27" s="29"/>
      <c r="P27" s="41"/>
    </row>
    <row r="28" spans="1:16" x14ac:dyDescent="0.25">
      <c r="B28" s="77" t="s">
        <v>27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16" x14ac:dyDescent="0.25">
      <c r="B29" s="78" t="s">
        <v>3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</sheetData>
  <mergeCells count="10">
    <mergeCell ref="K1:P1"/>
    <mergeCell ref="K2:P2"/>
    <mergeCell ref="C4:J4"/>
    <mergeCell ref="K3:P3"/>
    <mergeCell ref="B28:P28"/>
    <mergeCell ref="B29:P29"/>
    <mergeCell ref="A6:H6"/>
    <mergeCell ref="I6:P6"/>
    <mergeCell ref="I17:P17"/>
    <mergeCell ref="A17:H17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C1" zoomScale="90" zoomScaleNormal="90" workbookViewId="0">
      <selection activeCell="P15" sqref="P15"/>
    </sheetView>
  </sheetViews>
  <sheetFormatPr defaultRowHeight="15.75" x14ac:dyDescent="0.25"/>
  <cols>
    <col min="1" max="1" width="7.85546875" style="17" customWidth="1"/>
    <col min="2" max="2" width="36" style="3" customWidth="1"/>
    <col min="3" max="3" width="8.140625" style="3" customWidth="1"/>
    <col min="4" max="5" width="3.140625" style="8" bestFit="1" customWidth="1"/>
    <col min="6" max="6" width="4" style="8" bestFit="1" customWidth="1"/>
    <col min="7" max="7" width="6.140625" style="8" bestFit="1" customWidth="1"/>
    <col min="8" max="8" width="8.85546875" style="3" customWidth="1"/>
    <col min="9" max="9" width="7.85546875" style="17" customWidth="1"/>
    <col min="10" max="10" width="36.42578125" style="3" customWidth="1"/>
    <col min="11" max="11" width="8.5703125" style="3" customWidth="1"/>
    <col min="12" max="13" width="3.140625" style="8" bestFit="1" customWidth="1"/>
    <col min="14" max="14" width="4" style="8" bestFit="1" customWidth="1"/>
    <col min="15" max="15" width="6.140625" style="8" bestFit="1" customWidth="1"/>
    <col min="16" max="16" width="8.42578125" style="3" customWidth="1"/>
  </cols>
  <sheetData>
    <row r="1" spans="1:16" ht="12.75" x14ac:dyDescent="0.2">
      <c r="B1"/>
      <c r="C1" s="76"/>
      <c r="D1" s="76"/>
      <c r="E1" s="76"/>
      <c r="F1" s="76"/>
      <c r="G1"/>
      <c r="H1"/>
      <c r="J1"/>
      <c r="K1" s="76" t="s">
        <v>14</v>
      </c>
      <c r="L1" s="76"/>
      <c r="M1" s="76"/>
      <c r="N1" s="76"/>
      <c r="O1"/>
      <c r="P1"/>
    </row>
    <row r="2" spans="1:16" ht="12.75" x14ac:dyDescent="0.2">
      <c r="B2"/>
      <c r="C2" s="76"/>
      <c r="D2" s="76"/>
      <c r="E2" s="76"/>
      <c r="F2" s="76"/>
      <c r="G2"/>
      <c r="H2"/>
      <c r="J2"/>
      <c r="K2" s="76"/>
      <c r="L2" s="76"/>
      <c r="M2" s="76"/>
      <c r="N2" s="76"/>
      <c r="O2"/>
      <c r="P2"/>
    </row>
    <row r="3" spans="1:16" x14ac:dyDescent="0.25">
      <c r="B3"/>
      <c r="C3" s="76"/>
      <c r="D3" s="76"/>
      <c r="E3" s="76"/>
      <c r="F3" s="76"/>
      <c r="G3"/>
      <c r="H3"/>
      <c r="J3"/>
      <c r="K3" s="76" t="s">
        <v>9</v>
      </c>
      <c r="L3" s="76"/>
      <c r="M3" s="76"/>
      <c r="N3" s="76"/>
      <c r="O3"/>
      <c r="P3"/>
    </row>
    <row r="4" spans="1:16" ht="16.5" thickBot="1" x14ac:dyDescent="0.3">
      <c r="B4" s="85" t="s">
        <v>30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s="7" customFormat="1" ht="32.25" thickBot="1" x14ac:dyDescent="0.25">
      <c r="A5" s="18" t="s">
        <v>13</v>
      </c>
      <c r="B5" s="11" t="s">
        <v>0</v>
      </c>
      <c r="C5" s="9" t="s">
        <v>6</v>
      </c>
      <c r="D5" s="12" t="s">
        <v>10</v>
      </c>
      <c r="E5" s="12" t="s">
        <v>11</v>
      </c>
      <c r="F5" s="12" t="s">
        <v>12</v>
      </c>
      <c r="G5" s="13" t="s">
        <v>1</v>
      </c>
      <c r="H5" s="10" t="s">
        <v>7</v>
      </c>
      <c r="I5" s="18" t="s">
        <v>13</v>
      </c>
      <c r="J5" s="11" t="s">
        <v>0</v>
      </c>
      <c r="K5" s="9" t="s">
        <v>6</v>
      </c>
      <c r="L5" s="12" t="s">
        <v>10</v>
      </c>
      <c r="M5" s="12" t="s">
        <v>11</v>
      </c>
      <c r="N5" s="12" t="s">
        <v>12</v>
      </c>
      <c r="O5" s="13" t="s">
        <v>1</v>
      </c>
      <c r="P5" s="10" t="s">
        <v>7</v>
      </c>
    </row>
    <row r="6" spans="1:16" ht="19.5" customHeight="1" x14ac:dyDescent="0.25">
      <c r="A6" s="82" t="s">
        <v>23</v>
      </c>
      <c r="B6" s="83"/>
      <c r="C6" s="83"/>
      <c r="D6" s="83"/>
      <c r="E6" s="83"/>
      <c r="F6" s="83"/>
      <c r="G6" s="83"/>
      <c r="H6" s="84"/>
      <c r="I6" s="82" t="s">
        <v>24</v>
      </c>
      <c r="J6" s="83"/>
      <c r="K6" s="83"/>
      <c r="L6" s="83"/>
      <c r="M6" s="83"/>
      <c r="N6" s="83"/>
      <c r="O6" s="83"/>
      <c r="P6" s="84"/>
    </row>
    <row r="7" spans="1:16" x14ac:dyDescent="0.25">
      <c r="A7" s="63">
        <v>2</v>
      </c>
      <c r="B7" s="22" t="s">
        <v>20</v>
      </c>
      <c r="C7" s="44">
        <v>60</v>
      </c>
      <c r="D7" s="14">
        <v>2.6</v>
      </c>
      <c r="E7" s="14">
        <v>8</v>
      </c>
      <c r="F7" s="14">
        <v>19</v>
      </c>
      <c r="G7" s="14">
        <f>(F7*4)+(E7*9)+(D7*4)</f>
        <v>158.4</v>
      </c>
      <c r="H7" s="1">
        <v>20</v>
      </c>
      <c r="I7" s="20">
        <v>2</v>
      </c>
      <c r="J7" s="22" t="s">
        <v>20</v>
      </c>
      <c r="K7" s="44">
        <v>60</v>
      </c>
      <c r="L7" s="14">
        <v>2.6</v>
      </c>
      <c r="M7" s="14">
        <v>8</v>
      </c>
      <c r="N7" s="14">
        <v>19</v>
      </c>
      <c r="O7" s="14">
        <f>(N7*4)+(M7*9)+(L7*4)</f>
        <v>158.4</v>
      </c>
      <c r="P7" s="31">
        <v>20</v>
      </c>
    </row>
    <row r="8" spans="1:16" x14ac:dyDescent="0.25">
      <c r="A8" s="71">
        <v>366</v>
      </c>
      <c r="B8" s="22" t="s">
        <v>21</v>
      </c>
      <c r="C8" s="1">
        <v>200</v>
      </c>
      <c r="D8" s="14">
        <v>12.8</v>
      </c>
      <c r="E8" s="14">
        <v>13.9</v>
      </c>
      <c r="F8" s="14">
        <v>39.1</v>
      </c>
      <c r="G8" s="14">
        <f>(F8*4)+(E8*9)+(D8*4)</f>
        <v>332.7</v>
      </c>
      <c r="H8" s="1">
        <v>71</v>
      </c>
      <c r="I8" s="48">
        <v>366</v>
      </c>
      <c r="J8" s="22" t="s">
        <v>21</v>
      </c>
      <c r="K8" s="1">
        <v>200</v>
      </c>
      <c r="L8" s="14">
        <v>12.8</v>
      </c>
      <c r="M8" s="14">
        <v>13.9</v>
      </c>
      <c r="N8" s="14">
        <v>39.1</v>
      </c>
      <c r="O8" s="14">
        <f>(N8*4)+(M8*9)+(L8*4)</f>
        <v>332.7</v>
      </c>
      <c r="P8" s="31">
        <v>71</v>
      </c>
    </row>
    <row r="9" spans="1:16" x14ac:dyDescent="0.25">
      <c r="A9" s="71">
        <v>596</v>
      </c>
      <c r="B9" s="22" t="s">
        <v>22</v>
      </c>
      <c r="C9" s="1"/>
      <c r="D9" s="14"/>
      <c r="E9" s="14"/>
      <c r="F9" s="14"/>
      <c r="G9" s="14"/>
      <c r="H9" s="1">
        <v>5</v>
      </c>
      <c r="I9" s="48">
        <v>596</v>
      </c>
      <c r="J9" s="22" t="s">
        <v>22</v>
      </c>
      <c r="K9" s="1"/>
      <c r="L9" s="14"/>
      <c r="M9" s="14"/>
      <c r="N9" s="14"/>
      <c r="O9" s="14"/>
      <c r="P9" s="31">
        <v>5</v>
      </c>
    </row>
    <row r="10" spans="1:16" x14ac:dyDescent="0.25">
      <c r="A10" s="63">
        <v>629</v>
      </c>
      <c r="B10" s="22" t="s">
        <v>26</v>
      </c>
      <c r="C10" s="1">
        <v>200</v>
      </c>
      <c r="D10" s="14">
        <v>0.1</v>
      </c>
      <c r="E10" s="14">
        <v>0.1</v>
      </c>
      <c r="F10" s="14">
        <v>15</v>
      </c>
      <c r="G10" s="14">
        <f>(F10*4)+(E10*9)+(D10*4)</f>
        <v>61.3</v>
      </c>
      <c r="H10" s="1">
        <v>6</v>
      </c>
      <c r="I10" s="20">
        <v>629</v>
      </c>
      <c r="J10" s="22" t="s">
        <v>26</v>
      </c>
      <c r="K10" s="1">
        <v>200</v>
      </c>
      <c r="L10" s="14">
        <v>0.1</v>
      </c>
      <c r="M10" s="14">
        <v>0.1</v>
      </c>
      <c r="N10" s="14">
        <v>15</v>
      </c>
      <c r="O10" s="14">
        <f>(N10*4)+(M10*9)+(L10*4)</f>
        <v>61.3</v>
      </c>
      <c r="P10" s="31">
        <v>6</v>
      </c>
    </row>
    <row r="11" spans="1:16" x14ac:dyDescent="0.25">
      <c r="A11" s="20"/>
      <c r="B11" s="22" t="s">
        <v>4</v>
      </c>
      <c r="C11" s="1">
        <v>25</v>
      </c>
      <c r="D11" s="14">
        <v>1.6</v>
      </c>
      <c r="E11" s="14">
        <v>1</v>
      </c>
      <c r="F11" s="14">
        <v>9.6</v>
      </c>
      <c r="G11" s="14">
        <v>54</v>
      </c>
      <c r="H11" s="1">
        <v>3</v>
      </c>
      <c r="I11" s="20"/>
      <c r="J11" s="22" t="s">
        <v>4</v>
      </c>
      <c r="K11" s="1">
        <v>25</v>
      </c>
      <c r="L11" s="14">
        <v>1.6</v>
      </c>
      <c r="M11" s="14">
        <v>1</v>
      </c>
      <c r="N11" s="14">
        <v>9.6</v>
      </c>
      <c r="O11" s="14">
        <v>54</v>
      </c>
      <c r="P11" s="31">
        <v>3</v>
      </c>
    </row>
    <row r="12" spans="1:16" x14ac:dyDescent="0.25">
      <c r="A12" s="15"/>
      <c r="B12" s="62"/>
      <c r="C12" s="1"/>
      <c r="D12" s="14"/>
      <c r="E12" s="14"/>
      <c r="F12" s="14"/>
      <c r="G12" s="14"/>
      <c r="H12" s="1"/>
      <c r="I12" s="15"/>
      <c r="J12" s="56"/>
      <c r="K12" s="57"/>
      <c r="L12" s="49"/>
      <c r="M12" s="49"/>
      <c r="N12" s="49"/>
      <c r="O12" s="49"/>
      <c r="P12" s="58"/>
    </row>
    <row r="13" spans="1:16" ht="16.5" thickBot="1" x14ac:dyDescent="0.3">
      <c r="A13" s="16"/>
      <c r="B13" s="55"/>
      <c r="C13" s="29">
        <f>SUM(C7:C11)</f>
        <v>485</v>
      </c>
      <c r="D13" s="29">
        <f>SUM(D7:D11)</f>
        <v>17.100000000000001</v>
      </c>
      <c r="E13" s="29">
        <f>SUM(E7:E11)</f>
        <v>23</v>
      </c>
      <c r="F13" s="29">
        <f>SUM(F7:F11)</f>
        <v>82.699999999999989</v>
      </c>
      <c r="G13" s="29">
        <f>SUM(G7:G11)</f>
        <v>606.4</v>
      </c>
      <c r="H13" s="41">
        <f>SUM(H7:H11)+H12</f>
        <v>105</v>
      </c>
      <c r="I13" s="16"/>
      <c r="J13" s="55"/>
      <c r="K13" s="29">
        <f t="shared" ref="K13:P13" si="0">SUM(K7:K11)</f>
        <v>485</v>
      </c>
      <c r="L13" s="29">
        <f t="shared" si="0"/>
        <v>17.100000000000001</v>
      </c>
      <c r="M13" s="29">
        <f t="shared" si="0"/>
        <v>23</v>
      </c>
      <c r="N13" s="29">
        <f t="shared" si="0"/>
        <v>82.699999999999989</v>
      </c>
      <c r="O13" s="29">
        <f t="shared" si="0"/>
        <v>606.4</v>
      </c>
      <c r="P13" s="41">
        <f t="shared" si="0"/>
        <v>105</v>
      </c>
    </row>
    <row r="14" spans="1:16" ht="18.75" customHeight="1" x14ac:dyDescent="0.25">
      <c r="A14" s="86" t="s">
        <v>16</v>
      </c>
      <c r="B14" s="87"/>
      <c r="C14" s="87"/>
      <c r="D14" s="87"/>
      <c r="E14" s="87"/>
      <c r="F14" s="87"/>
      <c r="G14" s="87"/>
      <c r="H14" s="88"/>
      <c r="I14" s="86" t="s">
        <v>16</v>
      </c>
      <c r="J14" s="87"/>
      <c r="K14" s="87"/>
      <c r="L14" s="87"/>
      <c r="M14" s="87"/>
      <c r="N14" s="87"/>
      <c r="O14" s="87"/>
      <c r="P14" s="88"/>
    </row>
    <row r="15" spans="1:16" x14ac:dyDescent="0.25">
      <c r="A15" s="63">
        <v>40</v>
      </c>
      <c r="B15" s="22" t="s">
        <v>19</v>
      </c>
      <c r="C15" s="1">
        <v>100</v>
      </c>
      <c r="D15" s="59">
        <v>0.7</v>
      </c>
      <c r="E15" s="59">
        <v>6.3</v>
      </c>
      <c r="F15" s="59">
        <v>12.6</v>
      </c>
      <c r="G15" s="59">
        <f>(F15*4)+(E15*9)+(D15*4)</f>
        <v>109.89999999999999</v>
      </c>
      <c r="H15" s="70">
        <v>22</v>
      </c>
      <c r="I15" s="63">
        <v>40</v>
      </c>
      <c r="J15" s="22" t="s">
        <v>19</v>
      </c>
      <c r="K15" s="1">
        <v>100</v>
      </c>
      <c r="L15" s="59">
        <v>0.7</v>
      </c>
      <c r="M15" s="59">
        <v>6.3</v>
      </c>
      <c r="N15" s="59">
        <v>12.6</v>
      </c>
      <c r="O15" s="59">
        <f>(N15*4)+(M15*9)+(L15*4)</f>
        <v>109.89999999999999</v>
      </c>
      <c r="P15" s="70">
        <v>22</v>
      </c>
    </row>
    <row r="16" spans="1:16" x14ac:dyDescent="0.25">
      <c r="A16" s="63">
        <v>140</v>
      </c>
      <c r="B16" s="22" t="s">
        <v>25</v>
      </c>
      <c r="C16" s="68">
        <v>250</v>
      </c>
      <c r="D16" s="54">
        <v>5.6</v>
      </c>
      <c r="E16" s="54">
        <v>4.9000000000000004</v>
      </c>
      <c r="F16" s="54">
        <v>13</v>
      </c>
      <c r="G16" s="54">
        <v>118.5</v>
      </c>
      <c r="H16" s="65">
        <v>16</v>
      </c>
      <c r="I16" s="63">
        <v>140</v>
      </c>
      <c r="J16" s="22" t="s">
        <v>25</v>
      </c>
      <c r="K16" s="68">
        <v>250</v>
      </c>
      <c r="L16" s="54">
        <v>5.6</v>
      </c>
      <c r="M16" s="54">
        <v>4.9000000000000004</v>
      </c>
      <c r="N16" s="54">
        <v>13</v>
      </c>
      <c r="O16" s="54">
        <v>118.5</v>
      </c>
      <c r="P16" s="65">
        <v>16</v>
      </c>
    </row>
    <row r="17" spans="1:16" x14ac:dyDescent="0.25">
      <c r="A17" s="63">
        <v>411</v>
      </c>
      <c r="B17" s="22" t="s">
        <v>41</v>
      </c>
      <c r="C17" s="72">
        <v>12.5</v>
      </c>
      <c r="D17" s="54">
        <v>3.7</v>
      </c>
      <c r="E17" s="54">
        <v>2.8</v>
      </c>
      <c r="F17" s="54">
        <v>0</v>
      </c>
      <c r="G17" s="54">
        <v>38</v>
      </c>
      <c r="H17" s="65">
        <v>23</v>
      </c>
      <c r="I17" s="63">
        <v>411</v>
      </c>
      <c r="J17" s="22" t="s">
        <v>41</v>
      </c>
      <c r="K17" s="72">
        <v>12.5</v>
      </c>
      <c r="L17" s="54">
        <v>3.7</v>
      </c>
      <c r="M17" s="54">
        <v>2.8</v>
      </c>
      <c r="N17" s="54">
        <v>0</v>
      </c>
      <c r="O17" s="54">
        <v>38</v>
      </c>
      <c r="P17" s="65">
        <v>23</v>
      </c>
    </row>
    <row r="18" spans="1:16" x14ac:dyDescent="0.25">
      <c r="A18" s="63">
        <v>451</v>
      </c>
      <c r="B18" s="23" t="s">
        <v>32</v>
      </c>
      <c r="C18" s="45">
        <v>100</v>
      </c>
      <c r="D18" s="51">
        <v>16</v>
      </c>
      <c r="E18" s="51">
        <v>15</v>
      </c>
      <c r="F18" s="51">
        <v>13</v>
      </c>
      <c r="G18" s="14">
        <f>(F18*4)+(E18*9)+(D18*4)</f>
        <v>251</v>
      </c>
      <c r="H18" s="45">
        <v>68</v>
      </c>
      <c r="I18" s="63">
        <v>451</v>
      </c>
      <c r="J18" s="23" t="s">
        <v>32</v>
      </c>
      <c r="K18" s="45">
        <v>100</v>
      </c>
      <c r="L18" s="51">
        <v>16</v>
      </c>
      <c r="M18" s="51">
        <v>15</v>
      </c>
      <c r="N18" s="51">
        <v>13</v>
      </c>
      <c r="O18" s="14">
        <f>(N18*4)+(M18*9)+(L18*4)</f>
        <v>251</v>
      </c>
      <c r="P18" s="45">
        <v>68</v>
      </c>
    </row>
    <row r="19" spans="1:16" x14ac:dyDescent="0.25">
      <c r="A19" s="63">
        <v>520</v>
      </c>
      <c r="B19" s="23" t="s">
        <v>33</v>
      </c>
      <c r="C19" s="45">
        <v>180</v>
      </c>
      <c r="D19" s="51">
        <v>4</v>
      </c>
      <c r="E19" s="51">
        <v>6</v>
      </c>
      <c r="F19" s="51">
        <v>27</v>
      </c>
      <c r="G19" s="14">
        <v>160</v>
      </c>
      <c r="H19" s="45">
        <v>34</v>
      </c>
      <c r="I19" s="63">
        <v>520</v>
      </c>
      <c r="J19" s="23" t="s">
        <v>33</v>
      </c>
      <c r="K19" s="45">
        <v>180</v>
      </c>
      <c r="L19" s="51">
        <v>4</v>
      </c>
      <c r="M19" s="51">
        <v>6</v>
      </c>
      <c r="N19" s="51">
        <v>27</v>
      </c>
      <c r="O19" s="14">
        <v>160</v>
      </c>
      <c r="P19" s="45">
        <v>34</v>
      </c>
    </row>
    <row r="20" spans="1:16" x14ac:dyDescent="0.25">
      <c r="A20" s="63">
        <v>639</v>
      </c>
      <c r="B20" s="22" t="s">
        <v>42</v>
      </c>
      <c r="C20" s="1">
        <v>180</v>
      </c>
      <c r="D20" s="14">
        <v>3.56</v>
      </c>
      <c r="E20" s="14">
        <v>6.3</v>
      </c>
      <c r="F20" s="14">
        <v>31.3</v>
      </c>
      <c r="G20" s="14">
        <f>(F20*4)+(E20*9)+(D20*4)</f>
        <v>196.14000000000001</v>
      </c>
      <c r="H20" s="66">
        <v>17</v>
      </c>
      <c r="I20" s="63">
        <v>639</v>
      </c>
      <c r="J20" s="22" t="s">
        <v>42</v>
      </c>
      <c r="K20" s="1">
        <v>180</v>
      </c>
      <c r="L20" s="14">
        <v>3.56</v>
      </c>
      <c r="M20" s="14">
        <v>6.3</v>
      </c>
      <c r="N20" s="14">
        <v>31.3</v>
      </c>
      <c r="O20" s="14">
        <f>(N20*4)+(M20*9)+(L20*4)</f>
        <v>196.14000000000001</v>
      </c>
      <c r="P20" s="66">
        <v>17</v>
      </c>
    </row>
    <row r="21" spans="1:16" x14ac:dyDescent="0.25">
      <c r="A21" s="20"/>
      <c r="B21" s="22" t="s">
        <v>35</v>
      </c>
      <c r="C21" s="1">
        <v>31</v>
      </c>
      <c r="D21" s="73">
        <v>1</v>
      </c>
      <c r="E21" s="14">
        <v>1</v>
      </c>
      <c r="F21" s="14">
        <v>31.5</v>
      </c>
      <c r="G21" s="14">
        <f>(F21*4)+(E21*9)+(D21*4)</f>
        <v>139</v>
      </c>
      <c r="H21" s="1">
        <v>3</v>
      </c>
      <c r="I21" s="20"/>
      <c r="J21" s="22" t="s">
        <v>35</v>
      </c>
      <c r="K21" s="1">
        <v>31</v>
      </c>
      <c r="L21" s="73">
        <v>1</v>
      </c>
      <c r="M21" s="14">
        <v>1</v>
      </c>
      <c r="N21" s="14">
        <v>31.5</v>
      </c>
      <c r="O21" s="14">
        <f>(N21*4)+(M21*9)+(L21*4)</f>
        <v>139</v>
      </c>
      <c r="P21" s="1">
        <v>3</v>
      </c>
    </row>
    <row r="22" spans="1:16" x14ac:dyDescent="0.25">
      <c r="A22" s="20"/>
      <c r="B22" s="22" t="s">
        <v>4</v>
      </c>
      <c r="C22" s="1">
        <v>20</v>
      </c>
      <c r="D22" s="14">
        <v>2.2999999999999998</v>
      </c>
      <c r="E22" s="14">
        <v>0.2</v>
      </c>
      <c r="F22" s="14">
        <v>15</v>
      </c>
      <c r="G22" s="14">
        <f>(F22*4)+(E22*9)+(D22*4)</f>
        <v>71</v>
      </c>
      <c r="H22" s="1">
        <v>2</v>
      </c>
      <c r="I22" s="20"/>
      <c r="J22" s="22" t="s">
        <v>4</v>
      </c>
      <c r="K22" s="1">
        <v>20</v>
      </c>
      <c r="L22" s="14">
        <v>2.2999999999999998</v>
      </c>
      <c r="M22" s="14">
        <v>0.2</v>
      </c>
      <c r="N22" s="14">
        <v>15</v>
      </c>
      <c r="O22" s="14">
        <f>(N22*4)+(M22*9)+(L22*4)</f>
        <v>71</v>
      </c>
      <c r="P22" s="1">
        <v>2</v>
      </c>
    </row>
    <row r="23" spans="1:16" x14ac:dyDescent="0.25">
      <c r="A23" s="20"/>
      <c r="B23" s="22"/>
      <c r="C23" s="24">
        <f t="shared" ref="C23:H23" si="1">SUM(C15:C22)</f>
        <v>873.5</v>
      </c>
      <c r="D23" s="43">
        <f t="shared" si="1"/>
        <v>36.86</v>
      </c>
      <c r="E23" s="43">
        <f t="shared" si="1"/>
        <v>42.5</v>
      </c>
      <c r="F23" s="43">
        <f t="shared" si="1"/>
        <v>143.39999999999998</v>
      </c>
      <c r="G23" s="43">
        <f t="shared" si="1"/>
        <v>1083.54</v>
      </c>
      <c r="H23" s="60">
        <f t="shared" si="1"/>
        <v>185</v>
      </c>
      <c r="I23" s="20"/>
      <c r="J23" s="22"/>
      <c r="K23" s="24">
        <f t="shared" ref="K23:P23" si="2">SUM(K15:K22)</f>
        <v>873.5</v>
      </c>
      <c r="L23" s="43">
        <f t="shared" si="2"/>
        <v>36.86</v>
      </c>
      <c r="M23" s="43">
        <f t="shared" si="2"/>
        <v>42.5</v>
      </c>
      <c r="N23" s="43">
        <f t="shared" si="2"/>
        <v>143.39999999999998</v>
      </c>
      <c r="O23" s="43">
        <f t="shared" si="2"/>
        <v>1083.54</v>
      </c>
      <c r="P23" s="60">
        <f t="shared" si="2"/>
        <v>185</v>
      </c>
    </row>
    <row r="24" spans="1:16" x14ac:dyDescent="0.25">
      <c r="A24" s="20"/>
      <c r="B24" s="22"/>
      <c r="C24" s="26"/>
      <c r="D24" s="50"/>
      <c r="E24" s="50"/>
      <c r="F24" s="50"/>
      <c r="G24" s="50"/>
      <c r="H24" s="33"/>
      <c r="I24" s="20"/>
      <c r="J24" s="22"/>
      <c r="K24" s="26"/>
      <c r="L24" s="50"/>
      <c r="M24" s="50"/>
      <c r="N24" s="50"/>
      <c r="O24" s="50"/>
      <c r="P24" s="33"/>
    </row>
    <row r="25" spans="1:16" ht="16.5" thickBot="1" x14ac:dyDescent="0.3">
      <c r="A25" s="19"/>
      <c r="B25" s="42" t="s">
        <v>5</v>
      </c>
      <c r="C25" s="29">
        <f t="shared" ref="C25:H25" si="3">C13+C23</f>
        <v>1358.5</v>
      </c>
      <c r="D25" s="40">
        <f t="shared" si="3"/>
        <v>53.96</v>
      </c>
      <c r="E25" s="40">
        <f t="shared" si="3"/>
        <v>65.5</v>
      </c>
      <c r="F25" s="40">
        <f t="shared" si="3"/>
        <v>226.09999999999997</v>
      </c>
      <c r="G25" s="29">
        <f t="shared" si="3"/>
        <v>1689.94</v>
      </c>
      <c r="H25" s="41">
        <f t="shared" si="3"/>
        <v>290</v>
      </c>
      <c r="I25" s="19"/>
      <c r="J25" s="42" t="s">
        <v>5</v>
      </c>
      <c r="K25" s="29">
        <f t="shared" ref="K25:P25" si="4">K13+K23</f>
        <v>1358.5</v>
      </c>
      <c r="L25" s="40">
        <f t="shared" si="4"/>
        <v>53.96</v>
      </c>
      <c r="M25" s="40">
        <f t="shared" si="4"/>
        <v>65.5</v>
      </c>
      <c r="N25" s="40">
        <f t="shared" si="4"/>
        <v>226.09999999999997</v>
      </c>
      <c r="O25" s="29">
        <f t="shared" si="4"/>
        <v>1689.94</v>
      </c>
      <c r="P25" s="41">
        <f t="shared" si="4"/>
        <v>290</v>
      </c>
    </row>
    <row r="26" spans="1:16" x14ac:dyDescent="0.25">
      <c r="B26" s="77" t="s">
        <v>28</v>
      </c>
      <c r="C26" s="77"/>
      <c r="D26" s="77"/>
      <c r="E26" s="77"/>
      <c r="F26" s="77"/>
      <c r="G26" s="77"/>
      <c r="H26" s="77"/>
      <c r="J26" s="77"/>
      <c r="K26" s="77"/>
      <c r="L26" s="77"/>
      <c r="M26" s="77"/>
      <c r="N26" s="77"/>
      <c r="O26" s="77"/>
      <c r="P26" s="77"/>
    </row>
    <row r="27" spans="1:16" x14ac:dyDescent="0.25">
      <c r="B27" s="78" t="s">
        <v>15</v>
      </c>
      <c r="C27" s="78"/>
      <c r="D27" s="78"/>
      <c r="E27" s="78"/>
      <c r="F27" s="78"/>
      <c r="G27" s="78"/>
      <c r="H27" s="78"/>
      <c r="J27" s="78"/>
      <c r="K27" s="78"/>
      <c r="L27" s="78"/>
      <c r="M27" s="78"/>
      <c r="N27" s="78"/>
      <c r="O27" s="78"/>
      <c r="P27" s="78"/>
    </row>
  </sheetData>
  <mergeCells count="13">
    <mergeCell ref="B26:H26"/>
    <mergeCell ref="B27:H27"/>
    <mergeCell ref="A14:H14"/>
    <mergeCell ref="C1:F2"/>
    <mergeCell ref="C3:F3"/>
    <mergeCell ref="A6:H6"/>
    <mergeCell ref="J27:P27"/>
    <mergeCell ref="B4:P4"/>
    <mergeCell ref="K1:N2"/>
    <mergeCell ref="K3:N3"/>
    <mergeCell ref="I6:P6"/>
    <mergeCell ref="I14:P14"/>
    <mergeCell ref="J26:P26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</vt:lpstr>
      <vt:lpstr>18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2024-10-08T06:46:34Z</cp:lastPrinted>
  <dcterms:created xsi:type="dcterms:W3CDTF">1996-10-08T23:32:33Z</dcterms:created>
  <dcterms:modified xsi:type="dcterms:W3CDTF">2025-04-15T00:31:54Z</dcterms:modified>
</cp:coreProperties>
</file>